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5130" windowHeight="6600" tabRatio="390" activeTab="3"/>
  </bookViews>
  <sheets>
    <sheet name="Cvičenie 1" sheetId="3" r:id="rId1"/>
    <sheet name="Krátke úlohy" sheetId="19" r:id="rId2"/>
    <sheet name="Úloha 1" sheetId="4" r:id="rId3"/>
    <sheet name="Úloha 2" sheetId="5" r:id="rId4"/>
  </sheets>
  <definedNames>
    <definedName name="\v">#REF!</definedName>
    <definedName name="_Fill" hidden="1">#REF!</definedName>
  </definedNames>
  <calcPr calcId="144525"/>
</workbook>
</file>

<file path=xl/calcChain.xml><?xml version="1.0" encoding="utf-8"?>
<calcChain xmlns="http://schemas.openxmlformats.org/spreadsheetml/2006/main">
  <c r="I14" i="5" l="1"/>
  <c r="J14" i="5" s="1"/>
  <c r="J15" i="5"/>
  <c r="J16" i="5"/>
  <c r="J17" i="5"/>
  <c r="J18" i="5"/>
  <c r="J19" i="5"/>
  <c r="J20" i="5"/>
  <c r="J21" i="5"/>
  <c r="J22" i="5"/>
  <c r="J23" i="5"/>
  <c r="J18" i="4"/>
  <c r="J19" i="4"/>
  <c r="J20" i="4"/>
  <c r="J21" i="4"/>
  <c r="J22" i="4"/>
  <c r="J23" i="4"/>
  <c r="J24" i="4"/>
  <c r="J25" i="4"/>
  <c r="J26" i="4"/>
  <c r="J17" i="4"/>
  <c r="E48" i="19"/>
  <c r="E49" i="19"/>
  <c r="E50" i="19"/>
  <c r="E51" i="19"/>
  <c r="E52" i="19"/>
  <c r="E53" i="19"/>
  <c r="E47" i="19"/>
  <c r="E31" i="19"/>
  <c r="E32" i="19"/>
  <c r="E33" i="19"/>
  <c r="E34" i="19"/>
  <c r="E35" i="19"/>
  <c r="E36" i="19"/>
  <c r="E37" i="19"/>
  <c r="E16" i="19"/>
  <c r="E17" i="19"/>
  <c r="E18" i="19"/>
  <c r="E19" i="19"/>
  <c r="E20" i="19"/>
  <c r="E21" i="19"/>
  <c r="E15" i="19"/>
  <c r="E16" i="3"/>
  <c r="E17" i="3"/>
  <c r="E18" i="3"/>
  <c r="E19" i="3"/>
  <c r="E20" i="3"/>
  <c r="E21" i="3"/>
  <c r="E15" i="3"/>
  <c r="D16" i="3"/>
  <c r="D17" i="3"/>
  <c r="D18" i="3"/>
  <c r="D19" i="3"/>
  <c r="D20" i="3"/>
  <c r="D21" i="3"/>
  <c r="D15" i="3"/>
  <c r="C16" i="3"/>
  <c r="C17" i="3"/>
  <c r="C18" i="3"/>
  <c r="C19" i="3"/>
  <c r="C20" i="3"/>
  <c r="C21" i="3"/>
  <c r="C15" i="3"/>
  <c r="I15" i="5"/>
  <c r="I16" i="5"/>
  <c r="I17" i="5"/>
  <c r="I18" i="5"/>
  <c r="I19" i="5"/>
  <c r="I20" i="5"/>
  <c r="I21" i="5"/>
  <c r="I22" i="5"/>
  <c r="I23" i="5"/>
  <c r="I17" i="4"/>
  <c r="I18" i="4"/>
  <c r="I19" i="4"/>
  <c r="I20" i="4"/>
  <c r="I21" i="4"/>
  <c r="I22" i="4"/>
  <c r="I23" i="4"/>
  <c r="I24" i="4"/>
  <c r="I25" i="4"/>
  <c r="I26" i="4"/>
</calcChain>
</file>

<file path=xl/comments1.xml><?xml version="1.0" encoding="utf-8"?>
<comments xmlns="http://schemas.openxmlformats.org/spreadsheetml/2006/main">
  <authors>
    <author>x</author>
  </authors>
  <commentList>
    <comment ref="C15" authorId="0">
      <text>
        <r>
          <rPr>
            <sz val="10"/>
            <color indexed="81"/>
            <rFont val="Tahoma"/>
            <family val="2"/>
            <charset val="238"/>
          </rPr>
          <t>Tu vložte vzorec 1. úlohy</t>
        </r>
      </text>
    </comment>
    <comment ref="D15" authorId="0">
      <text>
        <r>
          <rPr>
            <sz val="10"/>
            <color indexed="81"/>
            <rFont val="Tahoma"/>
            <family val="2"/>
            <charset val="238"/>
          </rPr>
          <t>Tu vložte vzorec 2. úlohy</t>
        </r>
      </text>
    </comment>
    <comment ref="E15" authorId="0">
      <text>
        <r>
          <rPr>
            <sz val="10"/>
            <color indexed="81"/>
            <rFont val="Tahoma"/>
            <family val="2"/>
            <charset val="238"/>
          </rPr>
          <t>Tu vložte vzorec 3. úlohy</t>
        </r>
      </text>
    </comment>
    <comment ref="C16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16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16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  <comment ref="C17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17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17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  <comment ref="C18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18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18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  <comment ref="C19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19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19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  <comment ref="C20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20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20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  <comment ref="C21" authorId="0">
      <text>
        <r>
          <rPr>
            <sz val="10"/>
            <color indexed="81"/>
            <rFont val="Tahoma"/>
            <family val="2"/>
            <charset val="238"/>
          </rPr>
          <t>Tu nakopírujte vzorec 1. úlohy</t>
        </r>
      </text>
    </comment>
    <comment ref="D21" authorId="0">
      <text>
        <r>
          <rPr>
            <sz val="10"/>
            <color indexed="81"/>
            <rFont val="Tahoma"/>
            <family val="2"/>
            <charset val="238"/>
          </rPr>
          <t>Tu nakopírujte vzorec 2. úlohy</t>
        </r>
      </text>
    </comment>
    <comment ref="E21" authorId="0">
      <text>
        <r>
          <rPr>
            <sz val="10"/>
            <color indexed="81"/>
            <rFont val="Tahoma"/>
            <family val="2"/>
            <charset val="238"/>
          </rPr>
          <t>Tu nakopírujte vzorec 3. úlohy</t>
        </r>
      </text>
    </comment>
  </commentList>
</comments>
</file>

<file path=xl/sharedStrings.xml><?xml version="1.0" encoding="utf-8"?>
<sst xmlns="http://schemas.openxmlformats.org/spreadsheetml/2006/main" count="169" uniqueCount="74">
  <si>
    <t>Podnik má 10 zamestnancov  a chce na konci roka vyplatiť 13. plat.</t>
  </si>
  <si>
    <t>Výška 13. platu sa určí na základe priemernej mzdy za mesiace júl</t>
  </si>
  <si>
    <t>až november takto:</t>
  </si>
  <si>
    <t xml:space="preserve">   suma 15 000 Sk.</t>
  </si>
  <si>
    <t>do 7500 Sk vrátane</t>
  </si>
  <si>
    <t>nad 7500 do 10 000 Sk vrátane</t>
  </si>
  <si>
    <t>nad 10 000 Sk</t>
  </si>
  <si>
    <t>MENO</t>
  </si>
  <si>
    <t>Mesiac</t>
  </si>
  <si>
    <t>Júl</t>
  </si>
  <si>
    <t>August</t>
  </si>
  <si>
    <t>September</t>
  </si>
  <si>
    <t>Október</t>
  </si>
  <si>
    <t>November</t>
  </si>
  <si>
    <t>P.č.</t>
  </si>
  <si>
    <t>Priemerný plat</t>
  </si>
  <si>
    <t>13. plat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</si>
  <si>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</si>
  <si>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</si>
  <si>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</si>
  <si>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</si>
  <si>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</si>
  <si>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</si>
  <si>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</si>
  <si>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</si>
  <si>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</si>
  <si>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 xml:space="preserve">   že na tom istom riadku stĺpca B je číslo kladné. Ak sa tam nachádza</t>
  </si>
  <si>
    <r>
      <t xml:space="preserve">2. Do oblasti D15:D21 vložte vzorec, ktorý vypíše slovo </t>
    </r>
    <r>
      <rPr>
        <b/>
        <sz val="10"/>
        <color indexed="17"/>
        <rFont val="Arial CE"/>
        <family val="2"/>
        <charset val="238"/>
      </rPr>
      <t>kladné</t>
    </r>
    <r>
      <rPr>
        <b/>
        <sz val="10"/>
        <color indexed="52"/>
        <rFont val="Arial CE"/>
        <family val="2"/>
        <charset val="238"/>
      </rPr>
      <t xml:space="preserve"> v prípade,</t>
    </r>
  </si>
  <si>
    <t xml:space="preserve">   že na tom istom riadku stĺpca B je číslo kladné. Ak sa tam nenachádza</t>
  </si>
  <si>
    <r>
      <t xml:space="preserve">   záporné číslo, vzorec vypíše slovo</t>
    </r>
    <r>
      <rPr>
        <b/>
        <sz val="10"/>
        <color indexed="53"/>
        <rFont val="Arial CE"/>
        <family val="2"/>
        <charset val="238"/>
      </rPr>
      <t xml:space="preserve"> záporné</t>
    </r>
    <r>
      <rPr>
        <b/>
        <sz val="10"/>
        <color indexed="20"/>
        <rFont val="Arial CE"/>
        <family val="2"/>
        <charset val="238"/>
      </rPr>
      <t>. V prípade, že na riadku</t>
    </r>
  </si>
  <si>
    <r>
      <t xml:space="preserve">   v stĺpci B je nula, vypíše slovo </t>
    </r>
    <r>
      <rPr>
        <b/>
        <sz val="10"/>
        <color indexed="53"/>
        <rFont val="Arial CE"/>
        <family val="2"/>
        <charset val="238"/>
      </rPr>
      <t>nula</t>
    </r>
    <r>
      <rPr>
        <b/>
        <sz val="10"/>
        <color indexed="20"/>
        <rFont val="Arial CE"/>
        <family val="2"/>
        <charset val="238"/>
      </rPr>
      <t>.</t>
    </r>
  </si>
  <si>
    <r>
      <t xml:space="preserve">3. Do oblasti E15:E21 vložte vzorec, ktorý vypíše slovo </t>
    </r>
    <r>
      <rPr>
        <b/>
        <sz val="10"/>
        <color indexed="53"/>
        <rFont val="Arial CE"/>
        <family val="2"/>
        <charset val="238"/>
      </rPr>
      <t>kladné</t>
    </r>
    <r>
      <rPr>
        <b/>
        <sz val="10"/>
        <color indexed="20"/>
        <rFont val="Arial CE"/>
        <family val="2"/>
        <charset val="238"/>
      </rPr>
      <t xml:space="preserve"> v prípade,</t>
    </r>
  </si>
  <si>
    <r>
      <t xml:space="preserve">1. Do oblasti C15:C21 vložte vzorec, ktorý vypíše slovo </t>
    </r>
    <r>
      <rPr>
        <b/>
        <sz val="10"/>
        <color indexed="20"/>
        <rFont val="Arial CE"/>
        <family val="2"/>
        <charset val="238"/>
      </rPr>
      <t>záporné</t>
    </r>
    <r>
      <rPr>
        <b/>
        <sz val="10"/>
        <color indexed="17"/>
        <rFont val="Arial CE"/>
        <family val="2"/>
        <charset val="238"/>
      </rPr>
      <t xml:space="preserve"> v prípade,</t>
    </r>
  </si>
  <si>
    <t>o potrebné vzorce. Ak ste úlohu vyriešili správne, dostanete tie isté výsledky, ako v riešení napravo.</t>
  </si>
  <si>
    <t xml:space="preserve"> Ale pozor - tabuľka s riešením obsahuje iba číselné hodnoty, ktoré máte dostať pri správnom </t>
  </si>
  <si>
    <t>Deň</t>
  </si>
  <si>
    <t>Janko</t>
  </si>
  <si>
    <t>Ferko</t>
  </si>
  <si>
    <t>Pondelok</t>
  </si>
  <si>
    <t>Utorok</t>
  </si>
  <si>
    <t>Streda</t>
  </si>
  <si>
    <t>Štvrtok</t>
  </si>
  <si>
    <t>Piatok</t>
  </si>
  <si>
    <t>Sobota</t>
  </si>
  <si>
    <t>Nedeľa</t>
  </si>
  <si>
    <t xml:space="preserve">nazbieral viac hríbov  a vypíše jeho meno. </t>
  </si>
  <si>
    <t xml:space="preserve">v uvedený deň v týždni. Vložte do stĺpca E vzorec, ktorý pre každý deň zisti, ktorý z chlapcov </t>
  </si>
  <si>
    <t>obaja</t>
  </si>
  <si>
    <t xml:space="preserve">   že na tom istom riadku stĺpca B je záporné číslo. Ak sa tam nenachádza</t>
  </si>
  <si>
    <r>
      <t xml:space="preserve">  záporné číslo, vzorec vypíše slovo</t>
    </r>
    <r>
      <rPr>
        <b/>
        <sz val="10"/>
        <color indexed="53"/>
        <rFont val="Arial CE"/>
        <family val="2"/>
        <charset val="238"/>
      </rPr>
      <t xml:space="preserve"> </t>
    </r>
    <r>
      <rPr>
        <b/>
        <sz val="10"/>
        <color indexed="20"/>
        <rFont val="Arial CE"/>
        <family val="2"/>
        <charset val="238"/>
      </rPr>
      <t>nezáporné</t>
    </r>
    <r>
      <rPr>
        <b/>
        <sz val="10"/>
        <color indexed="17"/>
        <rFont val="Arial CE"/>
        <family val="2"/>
        <charset val="238"/>
      </rPr>
      <t>.</t>
    </r>
  </si>
  <si>
    <r>
      <t xml:space="preserve">   kladné číslo, vzorec </t>
    </r>
    <r>
      <rPr>
        <b/>
        <sz val="10"/>
        <color indexed="17"/>
        <rFont val="Arial CE"/>
        <family val="2"/>
        <charset val="238"/>
      </rPr>
      <t>nevypíše nič</t>
    </r>
    <r>
      <rPr>
        <b/>
        <sz val="10"/>
        <color indexed="52"/>
        <rFont val="Arial CE"/>
        <family val="2"/>
        <charset val="238"/>
      </rPr>
      <t xml:space="preserve"> (nechá prázdnu bunku).</t>
    </r>
  </si>
  <si>
    <t>Víťaz</t>
  </si>
  <si>
    <t>Blažek Ján</t>
  </si>
  <si>
    <t>riešení, a nie potrebné vzorce.</t>
  </si>
  <si>
    <t xml:space="preserve">Keď si Janko prezeral vzorový výsledok predchádzajúcej úlohy, všimol si, že riešenie nadŕža Ferkovi. </t>
  </si>
  <si>
    <t>Ak totiž nazbierali rovnako, objavuje sa ako víťaz Ferko. Vytvorte také vzorce v stĺpci E, aby sa</t>
  </si>
  <si>
    <t>v prípade, že nazbierali rovnako, objavovalo slovo "obaja".</t>
  </si>
  <si>
    <t>nie je nikto, a tak by pre daný deň mala ostať bunka s víťazom prázdna. Upravte vzorce v stĺpci E</t>
  </si>
  <si>
    <t xml:space="preserve"> - Ak bola jeho priemerná mzda nie väčšia ako 10 000 Sk, vyplatí sa mu</t>
  </si>
  <si>
    <t xml:space="preserve"> - Ak jeho priemerná mzda bola väčšia ako 10 000 Sk, vyplatí sa mu</t>
  </si>
  <si>
    <t xml:space="preserve">   suma 10 000 Sk.</t>
  </si>
  <si>
    <t xml:space="preserve"> mzda od do</t>
  </si>
  <si>
    <t>1. úloha</t>
  </si>
  <si>
    <t>Riešenie</t>
  </si>
  <si>
    <t>2. úloha</t>
  </si>
  <si>
    <t>V stĺpci C je uvedený počet hríbov ktoré nazbieral Janko, v stĺpci D počet ktorý nazbieral Ferko</t>
  </si>
  <si>
    <t>3. úloha</t>
  </si>
  <si>
    <t>Riešenie úlohy 2 sa zase nepozdávalo Ferkovi, ktorý povedal, že ak nazbierali rovnako, víťazom</t>
  </si>
  <si>
    <t>tak, aby to bolo podľa požiadaviek Ferka.</t>
  </si>
  <si>
    <t>Riešte úlohu 1 tak, aby sa 13. plat vyplatil podľa týchto pravidiel:</t>
  </si>
  <si>
    <t>výška 13. platu</t>
  </si>
  <si>
    <t>Úloha o 13. plate</t>
  </si>
  <si>
    <t>Druhá úloha o 13. plate</t>
  </si>
  <si>
    <t>Na tomto liste je 6 krátkych úloh. Po prečítaní zadania doplňte tabuľku v ľavej časti pod zadaním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</si>
</sst>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Sk&quot;;[Red]\-#,##0\ &quot;Sk&quot;"/>
  </numFmts>
  <fonts count="26" x14ac:knownFonts="1">
    <font>
      <sz val="12"/>
      <name val="Courier"/>
      <charset val="238"/>
    </font>
    <font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52"/>
      <name val="Arial CE"/>
      <family val="2"/>
      <charset val="238"/>
    </font>
    <font>
      <sz val="12"/>
      <name val="Times New Roman"/>
      <family val="1"/>
    </font>
    <font>
      <b/>
      <sz val="12"/>
      <color indexed="17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4"/>
      <name val="Times New Roman"/>
      <family val="1"/>
    </font>
    <font>
      <b/>
      <sz val="12"/>
      <color indexed="57"/>
      <name val="Times New Roman"/>
      <family val="1"/>
    </font>
    <font>
      <b/>
      <sz val="14"/>
      <name val="Times New Roman"/>
      <family val="1"/>
    </font>
    <font>
      <sz val="10"/>
      <color indexed="17"/>
      <name val="Times New Roman"/>
      <family val="1"/>
    </font>
    <font>
      <b/>
      <sz val="11"/>
      <color indexed="17"/>
      <name val="Times New Roman"/>
      <family val="1"/>
    </font>
    <font>
      <b/>
      <u/>
      <sz val="16"/>
      <color indexed="17"/>
      <name val="Times New Roman"/>
      <family val="1"/>
    </font>
    <font>
      <b/>
      <sz val="10"/>
      <color indexed="20"/>
      <name val="Arial CE"/>
      <family val="2"/>
      <charset val="238"/>
    </font>
    <font>
      <b/>
      <u/>
      <sz val="12"/>
      <color indexed="20"/>
      <name val="Times New Roman"/>
      <family val="1"/>
    </font>
    <font>
      <sz val="12"/>
      <color indexed="20"/>
      <name val="Times New Roman"/>
      <family val="1"/>
    </font>
    <font>
      <sz val="14"/>
      <color indexed="17"/>
      <name val="Times New Roman"/>
      <family val="1"/>
    </font>
    <font>
      <u/>
      <sz val="14"/>
      <name val="Times New Roman"/>
      <family val="1"/>
    </font>
    <font>
      <sz val="14"/>
      <color indexed="16"/>
      <name val="Times New Roman"/>
      <family val="1"/>
    </font>
    <font>
      <sz val="14"/>
      <color indexed="20"/>
      <name val="Times New Roman"/>
      <family val="1"/>
    </font>
    <font>
      <sz val="14"/>
      <color indexed="57"/>
      <name val="Times New Roman"/>
      <family val="1"/>
    </font>
    <font>
      <b/>
      <u/>
      <sz val="16"/>
      <color indexed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2" borderId="6" xfId="0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4" xfId="0" applyFont="1" applyFill="1" applyBorder="1" applyAlignment="1" applyProtection="1">
      <protection locked="0"/>
    </xf>
    <xf numFmtId="0" fontId="4" fillId="0" borderId="0" xfId="0" applyFont="1"/>
    <xf numFmtId="0" fontId="6" fillId="0" borderId="0" xfId="0" applyFont="1"/>
    <xf numFmtId="0" fontId="7" fillId="3" borderId="11" xfId="0" applyFont="1" applyFill="1" applyBorder="1" applyAlignment="1">
      <alignment horizontal="center"/>
    </xf>
    <xf numFmtId="0" fontId="7" fillId="2" borderId="12" xfId="0" applyFont="1" applyFill="1" applyBorder="1"/>
    <xf numFmtId="0" fontId="7" fillId="4" borderId="12" xfId="0" applyFont="1" applyFill="1" applyBorder="1"/>
    <xf numFmtId="0" fontId="7" fillId="5" borderId="13" xfId="0" applyFont="1" applyFill="1" applyBorder="1"/>
    <xf numFmtId="0" fontId="7" fillId="3" borderId="14" xfId="0" applyFont="1" applyFill="1" applyBorder="1" applyAlignment="1">
      <alignment horizontal="center"/>
    </xf>
    <xf numFmtId="0" fontId="7" fillId="2" borderId="3" xfId="0" applyFont="1" applyFill="1" applyBorder="1"/>
    <xf numFmtId="0" fontId="7" fillId="3" borderId="15" xfId="0" applyFont="1" applyFill="1" applyBorder="1" applyAlignment="1">
      <alignment horizontal="center"/>
    </xf>
    <xf numFmtId="0" fontId="7" fillId="0" borderId="0" xfId="0" applyFont="1"/>
    <xf numFmtId="0" fontId="17" fillId="0" borderId="0" xfId="0" applyFont="1"/>
    <xf numFmtId="0" fontId="8" fillId="6" borderId="0" xfId="0" applyFont="1" applyFill="1"/>
    <xf numFmtId="0" fontId="0" fillId="6" borderId="0" xfId="0" applyFill="1"/>
    <xf numFmtId="0" fontId="9" fillId="6" borderId="0" xfId="0" applyFont="1" applyFill="1"/>
    <xf numFmtId="0" fontId="13" fillId="6" borderId="0" xfId="0" applyFont="1" applyFill="1"/>
    <xf numFmtId="0" fontId="10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7" fillId="0" borderId="16" xfId="0" applyFont="1" applyBorder="1"/>
    <xf numFmtId="0" fontId="7" fillId="2" borderId="17" xfId="0" applyFont="1" applyFill="1" applyBorder="1"/>
    <xf numFmtId="0" fontId="7" fillId="0" borderId="18" xfId="0" applyFont="1" applyFill="1" applyBorder="1"/>
    <xf numFmtId="0" fontId="7" fillId="0" borderId="19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0" fontId="7" fillId="0" borderId="2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6" borderId="0" xfId="0" applyFont="1" applyFill="1"/>
    <xf numFmtId="0" fontId="15" fillId="6" borderId="0" xfId="0" applyFont="1" applyFill="1"/>
    <xf numFmtId="0" fontId="7" fillId="6" borderId="16" xfId="0" applyFont="1" applyFill="1" applyBorder="1"/>
    <xf numFmtId="0" fontId="14" fillId="6" borderId="16" xfId="0" applyFont="1" applyFill="1" applyBorder="1"/>
    <xf numFmtId="0" fontId="18" fillId="6" borderId="0" xfId="0" applyFont="1" applyFill="1"/>
    <xf numFmtId="0" fontId="19" fillId="6" borderId="0" xfId="0" applyFont="1" applyFill="1"/>
    <xf numFmtId="0" fontId="7" fillId="6" borderId="0" xfId="0" applyFont="1" applyFill="1" applyBorder="1"/>
    <xf numFmtId="0" fontId="7" fillId="0" borderId="0" xfId="0" applyFont="1" applyFill="1"/>
    <xf numFmtId="0" fontId="7" fillId="0" borderId="0" xfId="0" applyFont="1" applyBorder="1"/>
    <xf numFmtId="0" fontId="16" fillId="6" borderId="0" xfId="0" applyFont="1" applyFill="1"/>
    <xf numFmtId="0" fontId="20" fillId="6" borderId="0" xfId="0" applyFont="1" applyFill="1"/>
    <xf numFmtId="0" fontId="21" fillId="6" borderId="0" xfId="0" applyFont="1" applyFill="1"/>
    <xf numFmtId="0" fontId="22" fillId="6" borderId="0" xfId="0" applyFont="1" applyFill="1"/>
    <xf numFmtId="0" fontId="23" fillId="6" borderId="0" xfId="0" applyFont="1" applyFill="1"/>
    <xf numFmtId="0" fontId="24" fillId="6" borderId="0" xfId="0" applyFont="1" applyFill="1"/>
    <xf numFmtId="164" fontId="22" fillId="6" borderId="0" xfId="0" applyNumberFormat="1" applyFont="1" applyFill="1"/>
    <xf numFmtId="164" fontId="23" fillId="6" borderId="0" xfId="0" applyNumberFormat="1" applyFont="1" applyFill="1"/>
    <xf numFmtId="164" fontId="24" fillId="6" borderId="0" xfId="0" applyNumberFormat="1" applyFont="1" applyFill="1"/>
    <xf numFmtId="0" fontId="25" fillId="6" borderId="0" xfId="0" applyFont="1" applyFill="1"/>
    <xf numFmtId="0" fontId="7" fillId="6" borderId="0" xfId="0" applyFont="1" applyFill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0</xdr:col>
      <xdr:colOff>276225</xdr:colOff>
      <xdr:row>2</xdr:row>
      <xdr:rowOff>104775</xdr:rowOff>
    </xdr:to>
    <xdr:sp macro="" textlink="">
      <xdr:nvSpPr>
        <xdr:cNvPr id="1075" name="AutoShape 51"/>
        <xdr:cNvSpPr>
          <a:spLocks noChangeArrowheads="1"/>
        </xdr:cNvSpPr>
      </xdr:nvSpPr>
      <xdr:spPr bwMode="auto">
        <a:xfrm>
          <a:off x="95250" y="171450"/>
          <a:ext cx="180975" cy="26670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161925</xdr:rowOff>
    </xdr:from>
    <xdr:to>
      <xdr:col>0</xdr:col>
      <xdr:colOff>238125</xdr:colOff>
      <xdr:row>3</xdr:row>
      <xdr:rowOff>47625</xdr:rowOff>
    </xdr:to>
    <xdr:sp macro="" textlink="">
      <xdr:nvSpPr>
        <xdr:cNvPr id="17409" name="AutoShape 1"/>
        <xdr:cNvSpPr>
          <a:spLocks noChangeArrowheads="1"/>
        </xdr:cNvSpPr>
      </xdr:nvSpPr>
      <xdr:spPr bwMode="auto">
        <a:xfrm>
          <a:off x="76200" y="352425"/>
          <a:ext cx="161925" cy="28575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219075</xdr:colOff>
      <xdr:row>10</xdr:row>
      <xdr:rowOff>142875</xdr:rowOff>
    </xdr:from>
    <xdr:to>
      <xdr:col>6</xdr:col>
      <xdr:colOff>447675</xdr:colOff>
      <xdr:row>12</xdr:row>
      <xdr:rowOff>19050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3829050" y="2143125"/>
          <a:ext cx="228600" cy="28575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7</xdr:row>
      <xdr:rowOff>38100</xdr:rowOff>
    </xdr:from>
    <xdr:to>
      <xdr:col>0</xdr:col>
      <xdr:colOff>238125</xdr:colOff>
      <xdr:row>8</xdr:row>
      <xdr:rowOff>19050</xdr:rowOff>
    </xdr:to>
    <xdr:sp macro="" textlink="">
      <xdr:nvSpPr>
        <xdr:cNvPr id="17414" name="AutoShape 6"/>
        <xdr:cNvSpPr>
          <a:spLocks noChangeArrowheads="1"/>
        </xdr:cNvSpPr>
      </xdr:nvSpPr>
      <xdr:spPr bwMode="auto">
        <a:xfrm>
          <a:off x="152400" y="1438275"/>
          <a:ext cx="85725" cy="1809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23</xdr:row>
      <xdr:rowOff>19050</xdr:rowOff>
    </xdr:from>
    <xdr:to>
      <xdr:col>0</xdr:col>
      <xdr:colOff>238125</xdr:colOff>
      <xdr:row>24</xdr:row>
      <xdr:rowOff>9525</xdr:rowOff>
    </xdr:to>
    <xdr:sp macro="" textlink="">
      <xdr:nvSpPr>
        <xdr:cNvPr id="17415" name="AutoShape 7"/>
        <xdr:cNvSpPr>
          <a:spLocks noChangeArrowheads="1"/>
        </xdr:cNvSpPr>
      </xdr:nvSpPr>
      <xdr:spPr bwMode="auto">
        <a:xfrm>
          <a:off x="142875" y="4676775"/>
          <a:ext cx="95250" cy="19050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39</xdr:row>
      <xdr:rowOff>19050</xdr:rowOff>
    </xdr:from>
    <xdr:to>
      <xdr:col>0</xdr:col>
      <xdr:colOff>238125</xdr:colOff>
      <xdr:row>40</xdr:row>
      <xdr:rowOff>9525</xdr:rowOff>
    </xdr:to>
    <xdr:sp macro="" textlink="">
      <xdr:nvSpPr>
        <xdr:cNvPr id="17416" name="AutoShape 8"/>
        <xdr:cNvSpPr>
          <a:spLocks noChangeArrowheads="1"/>
        </xdr:cNvSpPr>
      </xdr:nvSpPr>
      <xdr:spPr bwMode="auto">
        <a:xfrm>
          <a:off x="142875" y="7934325"/>
          <a:ext cx="95250" cy="1809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219075</xdr:colOff>
      <xdr:row>26</xdr:row>
      <xdr:rowOff>180975</xdr:rowOff>
    </xdr:from>
    <xdr:to>
      <xdr:col>6</xdr:col>
      <xdr:colOff>447675</xdr:colOff>
      <xdr:row>28</xdr:row>
      <xdr:rowOff>66675</xdr:rowOff>
    </xdr:to>
    <xdr:sp macro="" textlink="">
      <xdr:nvSpPr>
        <xdr:cNvPr id="17417" name="AutoShape 9"/>
        <xdr:cNvSpPr>
          <a:spLocks noChangeArrowheads="1"/>
        </xdr:cNvSpPr>
      </xdr:nvSpPr>
      <xdr:spPr bwMode="auto">
        <a:xfrm>
          <a:off x="3829050" y="5438775"/>
          <a:ext cx="228600" cy="295275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257175</xdr:colOff>
      <xdr:row>42</xdr:row>
      <xdr:rowOff>180975</xdr:rowOff>
    </xdr:from>
    <xdr:to>
      <xdr:col>6</xdr:col>
      <xdr:colOff>485775</xdr:colOff>
      <xdr:row>44</xdr:row>
      <xdr:rowOff>57150</xdr:rowOff>
    </xdr:to>
    <xdr:sp macro="" textlink="">
      <xdr:nvSpPr>
        <xdr:cNvPr id="17418" name="AutoShape 10"/>
        <xdr:cNvSpPr>
          <a:spLocks noChangeArrowheads="1"/>
        </xdr:cNvSpPr>
      </xdr:nvSpPr>
      <xdr:spPr bwMode="auto">
        <a:xfrm>
          <a:off x="3867150" y="8686800"/>
          <a:ext cx="228600" cy="28575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54</xdr:row>
      <xdr:rowOff>0</xdr:rowOff>
    </xdr:from>
    <xdr:to>
      <xdr:col>0</xdr:col>
      <xdr:colOff>228600</xdr:colOff>
      <xdr:row>54</xdr:row>
      <xdr:rowOff>0</xdr:rowOff>
    </xdr:to>
    <xdr:sp macro="" textlink="">
      <xdr:nvSpPr>
        <xdr:cNvPr id="17419" name="AutoShape 11"/>
        <xdr:cNvSpPr>
          <a:spLocks noChangeArrowheads="1"/>
        </xdr:cNvSpPr>
      </xdr:nvSpPr>
      <xdr:spPr bwMode="auto">
        <a:xfrm>
          <a:off x="133350" y="10963275"/>
          <a:ext cx="952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219075</xdr:colOff>
      <xdr:row>54</xdr:row>
      <xdr:rowOff>0</xdr:rowOff>
    </xdr:from>
    <xdr:to>
      <xdr:col>6</xdr:col>
      <xdr:colOff>447675</xdr:colOff>
      <xdr:row>54</xdr:row>
      <xdr:rowOff>0</xdr:rowOff>
    </xdr:to>
    <xdr:sp macro="" textlink="">
      <xdr:nvSpPr>
        <xdr:cNvPr id="17421" name="AutoShape 13"/>
        <xdr:cNvSpPr>
          <a:spLocks noChangeArrowheads="1"/>
        </xdr:cNvSpPr>
      </xdr:nvSpPr>
      <xdr:spPr bwMode="auto">
        <a:xfrm>
          <a:off x="3829050" y="10963275"/>
          <a:ext cx="228600" cy="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54</xdr:row>
      <xdr:rowOff>0</xdr:rowOff>
    </xdr:from>
    <xdr:to>
      <xdr:col>0</xdr:col>
      <xdr:colOff>238125</xdr:colOff>
      <xdr:row>54</xdr:row>
      <xdr:rowOff>0</xdr:rowOff>
    </xdr:to>
    <xdr:sp macro="" textlink="">
      <xdr:nvSpPr>
        <xdr:cNvPr id="17422" name="AutoShape 14"/>
        <xdr:cNvSpPr>
          <a:spLocks noChangeArrowheads="1"/>
        </xdr:cNvSpPr>
      </xdr:nvSpPr>
      <xdr:spPr bwMode="auto">
        <a:xfrm>
          <a:off x="152400" y="10963275"/>
          <a:ext cx="857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54</xdr:row>
      <xdr:rowOff>0</xdr:rowOff>
    </xdr:from>
    <xdr:to>
      <xdr:col>6</xdr:col>
      <xdr:colOff>476250</xdr:colOff>
      <xdr:row>54</xdr:row>
      <xdr:rowOff>0</xdr:rowOff>
    </xdr:to>
    <xdr:sp macro="" textlink="">
      <xdr:nvSpPr>
        <xdr:cNvPr id="17423" name="AutoShape 15"/>
        <xdr:cNvSpPr>
          <a:spLocks noChangeArrowheads="1"/>
        </xdr:cNvSpPr>
      </xdr:nvSpPr>
      <xdr:spPr bwMode="auto">
        <a:xfrm>
          <a:off x="3857625" y="10963275"/>
          <a:ext cx="228600" cy="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533400</xdr:colOff>
      <xdr:row>4</xdr:row>
      <xdr:rowOff>57150</xdr:rowOff>
    </xdr:from>
    <xdr:to>
      <xdr:col>9</xdr:col>
      <xdr:colOff>704850</xdr:colOff>
      <xdr:row>5</xdr:row>
      <xdr:rowOff>85725</xdr:rowOff>
    </xdr:to>
    <xdr:sp macro="" textlink="">
      <xdr:nvSpPr>
        <xdr:cNvPr id="17424" name="Infopage"/>
        <xdr:cNvSpPr>
          <a:spLocks noEditPoints="1" noChangeArrowheads="1"/>
        </xdr:cNvSpPr>
      </xdr:nvSpPr>
      <xdr:spPr bwMode="auto">
        <a:xfrm>
          <a:off x="6372225" y="847725"/>
          <a:ext cx="171450" cy="228600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99 w 21600"/>
            <a:gd name="T17" fmla="*/ 12174 h 21600"/>
            <a:gd name="T18" fmla="*/ 20813 w 21600"/>
            <a:gd name="T19" fmla="*/ 1714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 extrusionOk="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 extrusionOk="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  <a:path w="21600" h="21600" extrusionOk="0">
              <a:moveTo>
                <a:pt x="8333" y="4025"/>
              </a:moveTo>
              <a:lnTo>
                <a:pt x="12500" y="4025"/>
              </a:lnTo>
              <a:lnTo>
                <a:pt x="12500" y="11094"/>
              </a:lnTo>
              <a:lnTo>
                <a:pt x="13903" y="11094"/>
              </a:lnTo>
              <a:lnTo>
                <a:pt x="13903" y="11618"/>
              </a:lnTo>
              <a:lnTo>
                <a:pt x="7908" y="11618"/>
              </a:lnTo>
              <a:lnTo>
                <a:pt x="7908" y="11078"/>
              </a:lnTo>
              <a:lnTo>
                <a:pt x="9418" y="11078"/>
              </a:lnTo>
              <a:lnTo>
                <a:pt x="9418" y="4549"/>
              </a:lnTo>
              <a:lnTo>
                <a:pt x="8333" y="4549"/>
              </a:lnTo>
              <a:lnTo>
                <a:pt x="8333" y="4025"/>
              </a:lnTo>
              <a:close/>
            </a:path>
            <a:path w="21600" h="21600" extrusionOk="0">
              <a:moveTo>
                <a:pt x="9120" y="2127"/>
              </a:moveTo>
              <a:lnTo>
                <a:pt x="9120" y="1783"/>
              </a:lnTo>
              <a:lnTo>
                <a:pt x="9269" y="1538"/>
              </a:lnTo>
              <a:lnTo>
                <a:pt x="9588" y="1194"/>
              </a:lnTo>
              <a:lnTo>
                <a:pt x="10013" y="998"/>
              </a:lnTo>
              <a:lnTo>
                <a:pt x="10396" y="850"/>
              </a:lnTo>
              <a:lnTo>
                <a:pt x="10906" y="801"/>
              </a:lnTo>
              <a:lnTo>
                <a:pt x="11480" y="900"/>
              </a:lnTo>
              <a:lnTo>
                <a:pt x="11926" y="1047"/>
              </a:lnTo>
              <a:lnTo>
                <a:pt x="12266" y="1292"/>
              </a:lnTo>
              <a:lnTo>
                <a:pt x="12500" y="1587"/>
              </a:lnTo>
              <a:lnTo>
                <a:pt x="12649" y="1832"/>
              </a:lnTo>
              <a:lnTo>
                <a:pt x="12692" y="2143"/>
              </a:lnTo>
              <a:lnTo>
                <a:pt x="12649" y="2421"/>
              </a:lnTo>
              <a:lnTo>
                <a:pt x="12500" y="2781"/>
              </a:lnTo>
              <a:lnTo>
                <a:pt x="12330" y="3060"/>
              </a:lnTo>
              <a:lnTo>
                <a:pt x="11884" y="3305"/>
              </a:lnTo>
              <a:lnTo>
                <a:pt x="11501" y="3452"/>
              </a:lnTo>
              <a:lnTo>
                <a:pt x="10863" y="3550"/>
              </a:lnTo>
              <a:lnTo>
                <a:pt x="10396" y="3518"/>
              </a:lnTo>
              <a:lnTo>
                <a:pt x="9949" y="3321"/>
              </a:lnTo>
              <a:lnTo>
                <a:pt x="9524" y="3125"/>
              </a:lnTo>
              <a:lnTo>
                <a:pt x="9311" y="2765"/>
              </a:lnTo>
              <a:lnTo>
                <a:pt x="9184" y="2438"/>
              </a:lnTo>
              <a:lnTo>
                <a:pt x="9120" y="2127"/>
              </a:lnTo>
              <a:close/>
            </a:path>
          </a:pathLst>
        </a:cu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9</xdr:col>
      <xdr:colOff>371475</xdr:colOff>
      <xdr:row>4</xdr:row>
      <xdr:rowOff>66675</xdr:rowOff>
    </xdr:from>
    <xdr:to>
      <xdr:col>9</xdr:col>
      <xdr:colOff>457200</xdr:colOff>
      <xdr:row>5</xdr:row>
      <xdr:rowOff>28575</xdr:rowOff>
    </xdr:to>
    <xdr:sp macro="" textlink="">
      <xdr:nvSpPr>
        <xdr:cNvPr id="17425" name="AutoShape 17"/>
        <xdr:cNvSpPr>
          <a:spLocks noChangeArrowheads="1"/>
        </xdr:cNvSpPr>
      </xdr:nvSpPr>
      <xdr:spPr bwMode="auto">
        <a:xfrm>
          <a:off x="6210300" y="857250"/>
          <a:ext cx="85725" cy="161925"/>
        </a:xfrm>
        <a:prstGeom prst="rightArrow">
          <a:avLst>
            <a:gd name="adj1" fmla="val 50000"/>
            <a:gd name="adj2" fmla="val 25000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190500</xdr:colOff>
      <xdr:row>4</xdr:row>
      <xdr:rowOff>66675</xdr:rowOff>
    </xdr:from>
    <xdr:to>
      <xdr:col>9</xdr:col>
      <xdr:colOff>276225</xdr:colOff>
      <xdr:row>5</xdr:row>
      <xdr:rowOff>28575</xdr:rowOff>
    </xdr:to>
    <xdr:sp macro="" textlink="">
      <xdr:nvSpPr>
        <xdr:cNvPr id="17426" name="AutoShape 18"/>
        <xdr:cNvSpPr>
          <a:spLocks noChangeArrowheads="1"/>
        </xdr:cNvSpPr>
      </xdr:nvSpPr>
      <xdr:spPr bwMode="auto">
        <a:xfrm>
          <a:off x="6029325" y="857250"/>
          <a:ext cx="85725" cy="161925"/>
        </a:xfrm>
        <a:prstGeom prst="rightArrow">
          <a:avLst>
            <a:gd name="adj1" fmla="val 50000"/>
            <a:gd name="adj2" fmla="val 25000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54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7430" name="Infopage"/>
        <xdr:cNvSpPr>
          <a:spLocks noEditPoints="1" noChangeArrowheads="1"/>
        </xdr:cNvSpPr>
      </xdr:nvSpPr>
      <xdr:spPr bwMode="auto">
        <a:xfrm>
          <a:off x="8067675" y="10963275"/>
          <a:ext cx="0" cy="0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99 w 21600"/>
            <a:gd name="T17" fmla="*/ 12174 h 21600"/>
            <a:gd name="T18" fmla="*/ 20813 w 21600"/>
            <a:gd name="T19" fmla="*/ 1714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 extrusionOk="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 extrusionOk="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  <a:path w="21600" h="21600" extrusionOk="0">
              <a:moveTo>
                <a:pt x="8333" y="4025"/>
              </a:moveTo>
              <a:lnTo>
                <a:pt x="12500" y="4025"/>
              </a:lnTo>
              <a:lnTo>
                <a:pt x="12500" y="11094"/>
              </a:lnTo>
              <a:lnTo>
                <a:pt x="13903" y="11094"/>
              </a:lnTo>
              <a:lnTo>
                <a:pt x="13903" y="11618"/>
              </a:lnTo>
              <a:lnTo>
                <a:pt x="7908" y="11618"/>
              </a:lnTo>
              <a:lnTo>
                <a:pt x="7908" y="11078"/>
              </a:lnTo>
              <a:lnTo>
                <a:pt x="9418" y="11078"/>
              </a:lnTo>
              <a:lnTo>
                <a:pt x="9418" y="4549"/>
              </a:lnTo>
              <a:lnTo>
                <a:pt x="8333" y="4549"/>
              </a:lnTo>
              <a:lnTo>
                <a:pt x="8333" y="4025"/>
              </a:lnTo>
              <a:close/>
            </a:path>
            <a:path w="21600" h="21600" extrusionOk="0">
              <a:moveTo>
                <a:pt x="9120" y="2127"/>
              </a:moveTo>
              <a:lnTo>
                <a:pt x="9120" y="1783"/>
              </a:lnTo>
              <a:lnTo>
                <a:pt x="9269" y="1538"/>
              </a:lnTo>
              <a:lnTo>
                <a:pt x="9588" y="1194"/>
              </a:lnTo>
              <a:lnTo>
                <a:pt x="10013" y="998"/>
              </a:lnTo>
              <a:lnTo>
                <a:pt x="10396" y="850"/>
              </a:lnTo>
              <a:lnTo>
                <a:pt x="10906" y="801"/>
              </a:lnTo>
              <a:lnTo>
                <a:pt x="11480" y="900"/>
              </a:lnTo>
              <a:lnTo>
                <a:pt x="11926" y="1047"/>
              </a:lnTo>
              <a:lnTo>
                <a:pt x="12266" y="1292"/>
              </a:lnTo>
              <a:lnTo>
                <a:pt x="12500" y="1587"/>
              </a:lnTo>
              <a:lnTo>
                <a:pt x="12649" y="1832"/>
              </a:lnTo>
              <a:lnTo>
                <a:pt x="12692" y="2143"/>
              </a:lnTo>
              <a:lnTo>
                <a:pt x="12649" y="2421"/>
              </a:lnTo>
              <a:lnTo>
                <a:pt x="12500" y="2781"/>
              </a:lnTo>
              <a:lnTo>
                <a:pt x="12330" y="3060"/>
              </a:lnTo>
              <a:lnTo>
                <a:pt x="11884" y="3305"/>
              </a:lnTo>
              <a:lnTo>
                <a:pt x="11501" y="3452"/>
              </a:lnTo>
              <a:lnTo>
                <a:pt x="10863" y="3550"/>
              </a:lnTo>
              <a:lnTo>
                <a:pt x="10396" y="3518"/>
              </a:lnTo>
              <a:lnTo>
                <a:pt x="9949" y="3321"/>
              </a:lnTo>
              <a:lnTo>
                <a:pt x="9524" y="3125"/>
              </a:lnTo>
              <a:lnTo>
                <a:pt x="9311" y="2765"/>
              </a:lnTo>
              <a:lnTo>
                <a:pt x="9184" y="2438"/>
              </a:lnTo>
              <a:lnTo>
                <a:pt x="9120" y="2127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12</xdr:col>
      <xdr:colOff>0</xdr:colOff>
      <xdr:row>54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7431" name="Infopage"/>
        <xdr:cNvSpPr>
          <a:spLocks noEditPoints="1" noChangeArrowheads="1"/>
        </xdr:cNvSpPr>
      </xdr:nvSpPr>
      <xdr:spPr bwMode="auto">
        <a:xfrm>
          <a:off x="8067675" y="10963275"/>
          <a:ext cx="0" cy="0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99 w 21600"/>
            <a:gd name="T17" fmla="*/ 12174 h 21600"/>
            <a:gd name="T18" fmla="*/ 20813 w 21600"/>
            <a:gd name="T19" fmla="*/ 1714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 extrusionOk="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 extrusionOk="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  <a:path w="21600" h="21600" extrusionOk="0">
              <a:moveTo>
                <a:pt x="8333" y="4025"/>
              </a:moveTo>
              <a:lnTo>
                <a:pt x="12500" y="4025"/>
              </a:lnTo>
              <a:lnTo>
                <a:pt x="12500" y="11094"/>
              </a:lnTo>
              <a:lnTo>
                <a:pt x="13903" y="11094"/>
              </a:lnTo>
              <a:lnTo>
                <a:pt x="13903" y="11618"/>
              </a:lnTo>
              <a:lnTo>
                <a:pt x="7908" y="11618"/>
              </a:lnTo>
              <a:lnTo>
                <a:pt x="7908" y="11078"/>
              </a:lnTo>
              <a:lnTo>
                <a:pt x="9418" y="11078"/>
              </a:lnTo>
              <a:lnTo>
                <a:pt x="9418" y="4549"/>
              </a:lnTo>
              <a:lnTo>
                <a:pt x="8333" y="4549"/>
              </a:lnTo>
              <a:lnTo>
                <a:pt x="8333" y="4025"/>
              </a:lnTo>
              <a:close/>
            </a:path>
            <a:path w="21600" h="21600" extrusionOk="0">
              <a:moveTo>
                <a:pt x="9120" y="2127"/>
              </a:moveTo>
              <a:lnTo>
                <a:pt x="9120" y="1783"/>
              </a:lnTo>
              <a:lnTo>
                <a:pt x="9269" y="1538"/>
              </a:lnTo>
              <a:lnTo>
                <a:pt x="9588" y="1194"/>
              </a:lnTo>
              <a:lnTo>
                <a:pt x="10013" y="998"/>
              </a:lnTo>
              <a:lnTo>
                <a:pt x="10396" y="850"/>
              </a:lnTo>
              <a:lnTo>
                <a:pt x="10906" y="801"/>
              </a:lnTo>
              <a:lnTo>
                <a:pt x="11480" y="900"/>
              </a:lnTo>
              <a:lnTo>
                <a:pt x="11926" y="1047"/>
              </a:lnTo>
              <a:lnTo>
                <a:pt x="12266" y="1292"/>
              </a:lnTo>
              <a:lnTo>
                <a:pt x="12500" y="1587"/>
              </a:lnTo>
              <a:lnTo>
                <a:pt x="12649" y="1832"/>
              </a:lnTo>
              <a:lnTo>
                <a:pt x="12692" y="2143"/>
              </a:lnTo>
              <a:lnTo>
                <a:pt x="12649" y="2421"/>
              </a:lnTo>
              <a:lnTo>
                <a:pt x="12500" y="2781"/>
              </a:lnTo>
              <a:lnTo>
                <a:pt x="12330" y="3060"/>
              </a:lnTo>
              <a:lnTo>
                <a:pt x="11884" y="3305"/>
              </a:lnTo>
              <a:lnTo>
                <a:pt x="11501" y="3452"/>
              </a:lnTo>
              <a:lnTo>
                <a:pt x="10863" y="3550"/>
              </a:lnTo>
              <a:lnTo>
                <a:pt x="10396" y="3518"/>
              </a:lnTo>
              <a:lnTo>
                <a:pt x="9949" y="3321"/>
              </a:lnTo>
              <a:lnTo>
                <a:pt x="9524" y="3125"/>
              </a:lnTo>
              <a:lnTo>
                <a:pt x="9311" y="2765"/>
              </a:lnTo>
              <a:lnTo>
                <a:pt x="9184" y="2438"/>
              </a:lnTo>
              <a:lnTo>
                <a:pt x="9120" y="2127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0</xdr:col>
      <xdr:colOff>295275</xdr:colOff>
      <xdr:row>3</xdr:row>
      <xdr:rowOff>19050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85725" y="66675"/>
          <a:ext cx="209550" cy="59055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0</xdr:col>
      <xdr:colOff>314325</xdr:colOff>
      <xdr:row>2</xdr:row>
      <xdr:rowOff>95250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133350" y="152400"/>
          <a:ext cx="180975" cy="4095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2"/>
  <sheetViews>
    <sheetView showGridLines="0" workbookViewId="0">
      <selection activeCell="F19" sqref="F19"/>
    </sheetView>
  </sheetViews>
  <sheetFormatPr defaultRowHeight="15" x14ac:dyDescent="0.2"/>
  <cols>
    <col min="1" max="1" width="4.5546875" customWidth="1"/>
  </cols>
  <sheetData>
    <row r="1" spans="2:5" ht="13.9" customHeight="1" x14ac:dyDescent="0.2"/>
    <row r="2" spans="2:5" ht="12.75" customHeight="1" x14ac:dyDescent="0.2">
      <c r="B2" s="12" t="s">
        <v>32</v>
      </c>
    </row>
    <row r="3" spans="2:5" ht="12.75" customHeight="1" x14ac:dyDescent="0.2">
      <c r="B3" s="12" t="s">
        <v>48</v>
      </c>
    </row>
    <row r="4" spans="2:5" ht="12.75" customHeight="1" x14ac:dyDescent="0.2">
      <c r="B4" s="12" t="s">
        <v>49</v>
      </c>
    </row>
    <row r="5" spans="2:5" ht="12.75" customHeight="1" x14ac:dyDescent="0.2">
      <c r="B5" s="13" t="s">
        <v>27</v>
      </c>
    </row>
    <row r="6" spans="2:5" ht="12.75" customHeight="1" x14ac:dyDescent="0.2">
      <c r="B6" s="13" t="s">
        <v>28</v>
      </c>
    </row>
    <row r="7" spans="2:5" ht="12.75" customHeight="1" x14ac:dyDescent="0.2">
      <c r="B7" s="13" t="s">
        <v>50</v>
      </c>
    </row>
    <row r="8" spans="2:5" ht="12.75" customHeight="1" x14ac:dyDescent="0.2">
      <c r="B8" s="22" t="s">
        <v>31</v>
      </c>
    </row>
    <row r="9" spans="2:5" ht="12.75" customHeight="1" x14ac:dyDescent="0.2">
      <c r="B9" s="22" t="s">
        <v>26</v>
      </c>
    </row>
    <row r="10" spans="2:5" ht="12.75" customHeight="1" x14ac:dyDescent="0.2">
      <c r="B10" s="22" t="s">
        <v>29</v>
      </c>
    </row>
    <row r="11" spans="2:5" ht="12.75" customHeight="1" x14ac:dyDescent="0.2">
      <c r="B11" s="22" t="s">
        <v>30</v>
      </c>
    </row>
    <row r="12" spans="2:5" ht="14.45" customHeight="1" x14ac:dyDescent="0.2"/>
    <row r="13" spans="2:5" ht="13.9" hidden="1" customHeight="1" x14ac:dyDescent="0.2"/>
    <row r="14" spans="2:5" ht="15.75" thickBot="1" x14ac:dyDescent="0.25"/>
    <row r="15" spans="2:5" ht="17.25" thickTop="1" thickBot="1" x14ac:dyDescent="0.3">
      <c r="B15" s="14">
        <v>1</v>
      </c>
      <c r="C15" s="15" t="str">
        <f>IF(B15&lt;0,"záporné","nezáporné")</f>
        <v>nezáporné</v>
      </c>
      <c r="D15" s="16" t="str">
        <f>IF(B15&gt;0,"kladné","")</f>
        <v>kladné</v>
      </c>
      <c r="E15" s="17" t="str">
        <f>IF(B15&gt;0,"kladné",IF(B15&lt;0,"záporné","nula"))</f>
        <v>kladné</v>
      </c>
    </row>
    <row r="16" spans="2:5" ht="17.25" thickTop="1" thickBot="1" x14ac:dyDescent="0.3">
      <c r="B16" s="18">
        <v>2</v>
      </c>
      <c r="C16" s="15" t="str">
        <f t="shared" ref="C16:C21" si="0">IF(B16&lt;0,"záporné","nezáporné")</f>
        <v>nezáporné</v>
      </c>
      <c r="D16" s="16" t="str">
        <f t="shared" ref="D16:D21" si="1">IF(B16&gt;0,"kladné","")</f>
        <v>kladné</v>
      </c>
      <c r="E16" s="17" t="str">
        <f t="shared" ref="E16:E21" si="2">IF(B16&gt;0,"kladné",IF(B16&lt;0,"záporné","nula"))</f>
        <v>kladné</v>
      </c>
    </row>
    <row r="17" spans="2:5" ht="17.25" thickTop="1" thickBot="1" x14ac:dyDescent="0.3">
      <c r="B17" s="18">
        <v>-2</v>
      </c>
      <c r="C17" s="15" t="str">
        <f t="shared" si="0"/>
        <v>záporné</v>
      </c>
      <c r="D17" s="16" t="str">
        <f t="shared" si="1"/>
        <v/>
      </c>
      <c r="E17" s="17" t="str">
        <f t="shared" si="2"/>
        <v>záporné</v>
      </c>
    </row>
    <row r="18" spans="2:5" ht="17.25" thickTop="1" thickBot="1" x14ac:dyDescent="0.3">
      <c r="B18" s="18">
        <v>-7</v>
      </c>
      <c r="C18" s="15" t="str">
        <f t="shared" si="0"/>
        <v>záporné</v>
      </c>
      <c r="D18" s="16" t="str">
        <f t="shared" si="1"/>
        <v/>
      </c>
      <c r="E18" s="17" t="str">
        <f t="shared" si="2"/>
        <v>záporné</v>
      </c>
    </row>
    <row r="19" spans="2:5" ht="17.25" thickTop="1" thickBot="1" x14ac:dyDescent="0.3">
      <c r="B19" s="18">
        <v>8</v>
      </c>
      <c r="C19" s="15" t="str">
        <f t="shared" si="0"/>
        <v>nezáporné</v>
      </c>
      <c r="D19" s="16" t="str">
        <f t="shared" si="1"/>
        <v>kladné</v>
      </c>
      <c r="E19" s="17" t="str">
        <f t="shared" si="2"/>
        <v>kladné</v>
      </c>
    </row>
    <row r="20" spans="2:5" ht="17.25" thickTop="1" thickBot="1" x14ac:dyDescent="0.3">
      <c r="B20" s="18">
        <v>7</v>
      </c>
      <c r="C20" s="15" t="str">
        <f t="shared" si="0"/>
        <v>nezáporné</v>
      </c>
      <c r="D20" s="16" t="str">
        <f t="shared" si="1"/>
        <v>kladné</v>
      </c>
      <c r="E20" s="17" t="str">
        <f t="shared" si="2"/>
        <v>kladné</v>
      </c>
    </row>
    <row r="21" spans="2:5" ht="17.25" thickTop="1" thickBot="1" x14ac:dyDescent="0.3">
      <c r="B21" s="20">
        <v>0</v>
      </c>
      <c r="C21" s="15" t="str">
        <f t="shared" si="0"/>
        <v>nezáporné</v>
      </c>
      <c r="D21" s="16" t="str">
        <f t="shared" si="1"/>
        <v/>
      </c>
      <c r="E21" s="17" t="str">
        <f t="shared" si="2"/>
        <v>nula</v>
      </c>
    </row>
    <row r="22" spans="2:5" ht="15.75" thickTop="1" x14ac:dyDescent="0.2"/>
  </sheetData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0" workbookViewId="0">
      <selection activeCell="K50" sqref="K50"/>
    </sheetView>
  </sheetViews>
  <sheetFormatPr defaultColWidth="8.6640625" defaultRowHeight="15.75" x14ac:dyDescent="0.25"/>
  <cols>
    <col min="1" max="1" width="4.5546875" style="21" customWidth="1"/>
    <col min="2" max="5" width="8.6640625" style="21" customWidth="1"/>
    <col min="6" max="6" width="2.88671875" style="21" customWidth="1"/>
    <col min="7" max="16384" width="8.6640625" style="21"/>
  </cols>
  <sheetData>
    <row r="1" spans="1:11" s="43" customFormat="1" ht="15.6" customHeight="1" x14ac:dyDescent="0.25"/>
    <row r="2" spans="1:11" s="43" customFormat="1" x14ac:dyDescent="0.25">
      <c r="A2" s="62"/>
      <c r="B2" s="44" t="s">
        <v>73</v>
      </c>
    </row>
    <row r="3" spans="1:11" s="43" customFormat="1" x14ac:dyDescent="0.25">
      <c r="A3" s="62"/>
      <c r="B3" s="44" t="s">
        <v>33</v>
      </c>
    </row>
    <row r="4" spans="1:11" s="43" customFormat="1" x14ac:dyDescent="0.25">
      <c r="A4" s="62"/>
      <c r="B4" s="44" t="s">
        <v>34</v>
      </c>
    </row>
    <row r="5" spans="1:11" s="43" customFormat="1" x14ac:dyDescent="0.25">
      <c r="A5" s="62"/>
      <c r="B5" s="44" t="s">
        <v>53</v>
      </c>
    </row>
    <row r="6" spans="1:11" s="45" customFormat="1" ht="16.5" thickBot="1" x14ac:dyDescent="0.3">
      <c r="B6" s="46"/>
    </row>
    <row r="8" spans="1:11" s="43" customFormat="1" x14ac:dyDescent="0.25">
      <c r="B8" s="47" t="s">
        <v>62</v>
      </c>
    </row>
    <row r="9" spans="1:11" s="43" customFormat="1" x14ac:dyDescent="0.25">
      <c r="B9" s="48" t="s">
        <v>65</v>
      </c>
    </row>
    <row r="10" spans="1:11" s="43" customFormat="1" x14ac:dyDescent="0.25">
      <c r="B10" s="48" t="s">
        <v>46</v>
      </c>
    </row>
    <row r="11" spans="1:11" s="43" customFormat="1" x14ac:dyDescent="0.25">
      <c r="B11" s="48" t="s">
        <v>45</v>
      </c>
    </row>
    <row r="12" spans="1:11" s="43" customFormat="1" ht="16.5" thickBot="1" x14ac:dyDescent="0.3">
      <c r="H12" s="31" t="s">
        <v>63</v>
      </c>
      <c r="I12" s="49"/>
      <c r="J12" s="49"/>
      <c r="K12" s="49"/>
    </row>
    <row r="13" spans="1:11" ht="16.5" thickBot="1" x14ac:dyDescent="0.3">
      <c r="H13" s="32"/>
      <c r="I13" s="32"/>
      <c r="J13" s="32"/>
      <c r="K13" s="32"/>
    </row>
    <row r="14" spans="1:11" ht="16.5" thickTop="1" x14ac:dyDescent="0.25">
      <c r="B14" s="33" t="s">
        <v>35</v>
      </c>
      <c r="C14" s="34" t="s">
        <v>36</v>
      </c>
      <c r="D14" s="34" t="s">
        <v>37</v>
      </c>
      <c r="E14" s="35" t="s">
        <v>51</v>
      </c>
      <c r="H14" s="19" t="s">
        <v>35</v>
      </c>
      <c r="I14" s="19" t="s">
        <v>36</v>
      </c>
      <c r="J14" s="19" t="s">
        <v>37</v>
      </c>
      <c r="K14" s="19" t="s">
        <v>51</v>
      </c>
    </row>
    <row r="15" spans="1:11" x14ac:dyDescent="0.25">
      <c r="B15" s="36" t="s">
        <v>38</v>
      </c>
      <c r="C15" s="40">
        <v>10</v>
      </c>
      <c r="D15" s="40">
        <v>10</v>
      </c>
      <c r="E15" s="41" t="str">
        <f>IF(C15&gt;D15,"Janko","Ferko")</f>
        <v>Ferko</v>
      </c>
      <c r="H15" s="19" t="s">
        <v>38</v>
      </c>
      <c r="I15" s="38">
        <v>10</v>
      </c>
      <c r="J15" s="38">
        <v>10</v>
      </c>
      <c r="K15" s="38" t="s">
        <v>37</v>
      </c>
    </row>
    <row r="16" spans="1:11" x14ac:dyDescent="0.25">
      <c r="B16" s="36" t="s">
        <v>39</v>
      </c>
      <c r="C16" s="40">
        <v>15</v>
      </c>
      <c r="D16" s="40">
        <v>0</v>
      </c>
      <c r="E16" s="41" t="str">
        <f t="shared" ref="E16:E21" si="0">IF(C16&gt;D16,"Janko","Ferko")</f>
        <v>Janko</v>
      </c>
      <c r="H16" s="19" t="s">
        <v>39</v>
      </c>
      <c r="I16" s="38">
        <v>15</v>
      </c>
      <c r="J16" s="38">
        <v>0</v>
      </c>
      <c r="K16" s="38" t="s">
        <v>36</v>
      </c>
    </row>
    <row r="17" spans="2:11" x14ac:dyDescent="0.25">
      <c r="B17" s="36" t="s">
        <v>40</v>
      </c>
      <c r="C17" s="40">
        <v>23</v>
      </c>
      <c r="D17" s="40">
        <v>23</v>
      </c>
      <c r="E17" s="41" t="str">
        <f t="shared" si="0"/>
        <v>Ferko</v>
      </c>
      <c r="H17" s="19" t="s">
        <v>40</v>
      </c>
      <c r="I17" s="38">
        <v>23</v>
      </c>
      <c r="J17" s="38">
        <v>23</v>
      </c>
      <c r="K17" s="38" t="s">
        <v>37</v>
      </c>
    </row>
    <row r="18" spans="2:11" x14ac:dyDescent="0.25">
      <c r="B18" s="36" t="s">
        <v>41</v>
      </c>
      <c r="C18" s="40">
        <v>17</v>
      </c>
      <c r="D18" s="40">
        <v>12</v>
      </c>
      <c r="E18" s="41" t="str">
        <f t="shared" si="0"/>
        <v>Janko</v>
      </c>
      <c r="H18" s="19" t="s">
        <v>41</v>
      </c>
      <c r="I18" s="38">
        <v>17</v>
      </c>
      <c r="J18" s="38">
        <v>12</v>
      </c>
      <c r="K18" s="38" t="s">
        <v>36</v>
      </c>
    </row>
    <row r="19" spans="2:11" x14ac:dyDescent="0.25">
      <c r="B19" s="36" t="s">
        <v>42</v>
      </c>
      <c r="C19" s="40">
        <v>8</v>
      </c>
      <c r="D19" s="40">
        <v>27</v>
      </c>
      <c r="E19" s="41" t="str">
        <f t="shared" si="0"/>
        <v>Ferko</v>
      </c>
      <c r="H19" s="19" t="s">
        <v>42</v>
      </c>
      <c r="I19" s="38">
        <v>8</v>
      </c>
      <c r="J19" s="38">
        <v>27</v>
      </c>
      <c r="K19" s="38" t="s">
        <v>37</v>
      </c>
    </row>
    <row r="20" spans="2:11" x14ac:dyDescent="0.25">
      <c r="B20" s="36" t="s">
        <v>43</v>
      </c>
      <c r="C20" s="40">
        <v>25</v>
      </c>
      <c r="D20" s="40">
        <v>45</v>
      </c>
      <c r="E20" s="41" t="str">
        <f t="shared" si="0"/>
        <v>Ferko</v>
      </c>
      <c r="H20" s="19" t="s">
        <v>43</v>
      </c>
      <c r="I20" s="38">
        <v>25</v>
      </c>
      <c r="J20" s="38">
        <v>45</v>
      </c>
      <c r="K20" s="38" t="s">
        <v>37</v>
      </c>
    </row>
    <row r="21" spans="2:11" ht="16.5" thickBot="1" x14ac:dyDescent="0.3">
      <c r="B21" s="37" t="s">
        <v>44</v>
      </c>
      <c r="C21" s="42">
        <v>19</v>
      </c>
      <c r="D21" s="42">
        <v>12</v>
      </c>
      <c r="E21" s="41" t="str">
        <f t="shared" si="0"/>
        <v>Janko</v>
      </c>
      <c r="H21" s="31" t="s">
        <v>44</v>
      </c>
      <c r="I21" s="39">
        <v>19</v>
      </c>
      <c r="J21" s="39">
        <v>12</v>
      </c>
      <c r="K21" s="39" t="s">
        <v>36</v>
      </c>
    </row>
    <row r="22" spans="2:11" s="30" customFormat="1" ht="17.25" thickTop="1" thickBot="1" x14ac:dyDescent="0.3"/>
    <row r="23" spans="2:11" s="50" customFormat="1" x14ac:dyDescent="0.25"/>
    <row r="24" spans="2:11" s="43" customFormat="1" x14ac:dyDescent="0.25">
      <c r="B24" s="47" t="s">
        <v>64</v>
      </c>
    </row>
    <row r="25" spans="2:11" s="43" customFormat="1" x14ac:dyDescent="0.25">
      <c r="B25" s="48" t="s">
        <v>54</v>
      </c>
    </row>
    <row r="26" spans="2:11" s="43" customFormat="1" x14ac:dyDescent="0.25">
      <c r="B26" s="48" t="s">
        <v>55</v>
      </c>
    </row>
    <row r="27" spans="2:11" s="43" customFormat="1" x14ac:dyDescent="0.25">
      <c r="B27" s="48" t="s">
        <v>56</v>
      </c>
    </row>
    <row r="28" spans="2:11" s="43" customFormat="1" ht="16.5" thickBot="1" x14ac:dyDescent="0.3">
      <c r="H28" s="31" t="s">
        <v>63</v>
      </c>
      <c r="I28" s="49"/>
      <c r="J28" s="49"/>
      <c r="K28" s="49"/>
    </row>
    <row r="29" spans="2:11" ht="16.5" thickBot="1" x14ac:dyDescent="0.3">
      <c r="H29" s="32"/>
      <c r="I29" s="32"/>
      <c r="J29" s="32"/>
      <c r="K29" s="32"/>
    </row>
    <row r="30" spans="2:11" ht="16.5" thickTop="1" x14ac:dyDescent="0.25">
      <c r="B30" s="33" t="s">
        <v>35</v>
      </c>
      <c r="C30" s="34" t="s">
        <v>36</v>
      </c>
      <c r="D30" s="34" t="s">
        <v>37</v>
      </c>
      <c r="E30" s="35" t="s">
        <v>51</v>
      </c>
      <c r="H30" s="19" t="s">
        <v>35</v>
      </c>
      <c r="I30" s="19" t="s">
        <v>36</v>
      </c>
      <c r="J30" s="19" t="s">
        <v>37</v>
      </c>
      <c r="K30" s="19" t="s">
        <v>51</v>
      </c>
    </row>
    <row r="31" spans="2:11" x14ac:dyDescent="0.25">
      <c r="B31" s="36" t="s">
        <v>38</v>
      </c>
      <c r="C31" s="40">
        <v>10</v>
      </c>
      <c r="D31" s="40">
        <v>10</v>
      </c>
      <c r="E31" s="41" t="str">
        <f>IF(C31&gt;D31,"Janko",IF(C31&lt;D31,"Ferko","obaja"))</f>
        <v>obaja</v>
      </c>
      <c r="H31" s="19" t="s">
        <v>38</v>
      </c>
      <c r="I31" s="38">
        <v>10</v>
      </c>
      <c r="J31" s="38">
        <v>10</v>
      </c>
      <c r="K31" s="38" t="s">
        <v>47</v>
      </c>
    </row>
    <row r="32" spans="2:11" x14ac:dyDescent="0.25">
      <c r="B32" s="36" t="s">
        <v>39</v>
      </c>
      <c r="C32" s="40">
        <v>15</v>
      </c>
      <c r="D32" s="40">
        <v>0</v>
      </c>
      <c r="E32" s="41" t="str">
        <f t="shared" ref="E32:E37" si="1">IF(C32&gt;D32,"Janko",IF(C32&lt;D32,"Ferko","obaja"))</f>
        <v>Janko</v>
      </c>
      <c r="H32" s="19" t="s">
        <v>39</v>
      </c>
      <c r="I32" s="38">
        <v>15</v>
      </c>
      <c r="J32" s="38">
        <v>0</v>
      </c>
      <c r="K32" s="38" t="s">
        <v>36</v>
      </c>
    </row>
    <row r="33" spans="2:11" x14ac:dyDescent="0.25">
      <c r="B33" s="36" t="s">
        <v>40</v>
      </c>
      <c r="C33" s="40">
        <v>23</v>
      </c>
      <c r="D33" s="40">
        <v>23</v>
      </c>
      <c r="E33" s="41" t="str">
        <f t="shared" si="1"/>
        <v>obaja</v>
      </c>
      <c r="H33" s="19" t="s">
        <v>40</v>
      </c>
      <c r="I33" s="38">
        <v>23</v>
      </c>
      <c r="J33" s="38">
        <v>23</v>
      </c>
      <c r="K33" s="38" t="s">
        <v>47</v>
      </c>
    </row>
    <row r="34" spans="2:11" x14ac:dyDescent="0.25">
      <c r="B34" s="36" t="s">
        <v>41</v>
      </c>
      <c r="C34" s="40">
        <v>17</v>
      </c>
      <c r="D34" s="40">
        <v>12</v>
      </c>
      <c r="E34" s="41" t="str">
        <f t="shared" si="1"/>
        <v>Janko</v>
      </c>
      <c r="H34" s="19" t="s">
        <v>41</v>
      </c>
      <c r="I34" s="38">
        <v>17</v>
      </c>
      <c r="J34" s="38">
        <v>12</v>
      </c>
      <c r="K34" s="38" t="s">
        <v>36</v>
      </c>
    </row>
    <row r="35" spans="2:11" x14ac:dyDescent="0.25">
      <c r="B35" s="36" t="s">
        <v>42</v>
      </c>
      <c r="C35" s="40">
        <v>8</v>
      </c>
      <c r="D35" s="40">
        <v>27</v>
      </c>
      <c r="E35" s="41" t="str">
        <f t="shared" si="1"/>
        <v>Ferko</v>
      </c>
      <c r="H35" s="19" t="s">
        <v>42</v>
      </c>
      <c r="I35" s="38">
        <v>8</v>
      </c>
      <c r="J35" s="38">
        <v>27</v>
      </c>
      <c r="K35" s="38" t="s">
        <v>37</v>
      </c>
    </row>
    <row r="36" spans="2:11" x14ac:dyDescent="0.25">
      <c r="B36" s="36" t="s">
        <v>43</v>
      </c>
      <c r="C36" s="40">
        <v>25</v>
      </c>
      <c r="D36" s="40">
        <v>45</v>
      </c>
      <c r="E36" s="41" t="str">
        <f t="shared" si="1"/>
        <v>Ferko</v>
      </c>
      <c r="H36" s="19" t="s">
        <v>43</v>
      </c>
      <c r="I36" s="38">
        <v>25</v>
      </c>
      <c r="J36" s="38">
        <v>45</v>
      </c>
      <c r="K36" s="38" t="s">
        <v>37</v>
      </c>
    </row>
    <row r="37" spans="2:11" ht="16.5" thickBot="1" x14ac:dyDescent="0.3">
      <c r="B37" s="37" t="s">
        <v>44</v>
      </c>
      <c r="C37" s="42">
        <v>19</v>
      </c>
      <c r="D37" s="42">
        <v>12</v>
      </c>
      <c r="E37" s="41" t="str">
        <f t="shared" si="1"/>
        <v>Janko</v>
      </c>
      <c r="H37" s="31" t="s">
        <v>44</v>
      </c>
      <c r="I37" s="39">
        <v>19</v>
      </c>
      <c r="J37" s="39">
        <v>12</v>
      </c>
      <c r="K37" s="39" t="s">
        <v>36</v>
      </c>
    </row>
    <row r="38" spans="2:11" s="30" customFormat="1" ht="17.25" thickTop="1" thickBot="1" x14ac:dyDescent="0.3"/>
    <row r="39" spans="2:11" s="51" customFormat="1" x14ac:dyDescent="0.25"/>
    <row r="40" spans="2:11" s="43" customFormat="1" ht="15" customHeight="1" x14ac:dyDescent="0.25">
      <c r="B40" s="47" t="s">
        <v>66</v>
      </c>
    </row>
    <row r="41" spans="2:11" s="43" customFormat="1" x14ac:dyDescent="0.25">
      <c r="B41" s="48" t="s">
        <v>67</v>
      </c>
    </row>
    <row r="42" spans="2:11" s="43" customFormat="1" x14ac:dyDescent="0.25">
      <c r="B42" s="48" t="s">
        <v>57</v>
      </c>
    </row>
    <row r="43" spans="2:11" s="43" customFormat="1" x14ac:dyDescent="0.25">
      <c r="B43" s="48" t="s">
        <v>68</v>
      </c>
    </row>
    <row r="44" spans="2:11" s="43" customFormat="1" ht="16.5" thickBot="1" x14ac:dyDescent="0.3">
      <c r="H44" s="31" t="s">
        <v>63</v>
      </c>
      <c r="I44" s="49"/>
      <c r="J44" s="49"/>
      <c r="K44" s="49"/>
    </row>
    <row r="45" spans="2:11" ht="16.5" thickBot="1" x14ac:dyDescent="0.3">
      <c r="H45" s="32"/>
      <c r="I45" s="32"/>
      <c r="J45" s="32"/>
      <c r="K45" s="32"/>
    </row>
    <row r="46" spans="2:11" ht="16.5" thickTop="1" x14ac:dyDescent="0.25">
      <c r="B46" s="33" t="s">
        <v>35</v>
      </c>
      <c r="C46" s="34" t="s">
        <v>36</v>
      </c>
      <c r="D46" s="34" t="s">
        <v>37</v>
      </c>
      <c r="E46" s="35" t="s">
        <v>51</v>
      </c>
      <c r="H46" s="19" t="s">
        <v>35</v>
      </c>
      <c r="I46" s="19" t="s">
        <v>36</v>
      </c>
      <c r="J46" s="19" t="s">
        <v>37</v>
      </c>
      <c r="K46" s="19" t="s">
        <v>51</v>
      </c>
    </row>
    <row r="47" spans="2:11" x14ac:dyDescent="0.25">
      <c r="B47" s="36" t="s">
        <v>38</v>
      </c>
      <c r="C47" s="40">
        <v>10</v>
      </c>
      <c r="D47" s="40">
        <v>10</v>
      </c>
      <c r="E47" s="41" t="str">
        <f>IF(C47&gt;D47,"Janko",IF(C47&lt;D47,"Ferko",""))</f>
        <v/>
      </c>
      <c r="H47" s="19" t="s">
        <v>38</v>
      </c>
      <c r="I47" s="38">
        <v>10</v>
      </c>
      <c r="J47" s="38">
        <v>10</v>
      </c>
      <c r="K47" s="38"/>
    </row>
    <row r="48" spans="2:11" x14ac:dyDescent="0.25">
      <c r="B48" s="36" t="s">
        <v>39</v>
      </c>
      <c r="C48" s="40">
        <v>15</v>
      </c>
      <c r="D48" s="40">
        <v>0</v>
      </c>
      <c r="E48" s="41" t="str">
        <f t="shared" ref="E48:E53" si="2">IF(C48&gt;D48,"Janko",IF(C48&lt;D48,"Ferko",""))</f>
        <v>Janko</v>
      </c>
      <c r="H48" s="19" t="s">
        <v>39</v>
      </c>
      <c r="I48" s="38">
        <v>15</v>
      </c>
      <c r="J48" s="38">
        <v>0</v>
      </c>
      <c r="K48" s="38" t="s">
        <v>36</v>
      </c>
    </row>
    <row r="49" spans="2:11" x14ac:dyDescent="0.25">
      <c r="B49" s="36" t="s">
        <v>40</v>
      </c>
      <c r="C49" s="40">
        <v>23</v>
      </c>
      <c r="D49" s="40">
        <v>23</v>
      </c>
      <c r="E49" s="41" t="str">
        <f t="shared" si="2"/>
        <v/>
      </c>
      <c r="H49" s="19" t="s">
        <v>40</v>
      </c>
      <c r="I49" s="38">
        <v>23</v>
      </c>
      <c r="J49" s="38">
        <v>23</v>
      </c>
      <c r="K49" s="38"/>
    </row>
    <row r="50" spans="2:11" x14ac:dyDescent="0.25">
      <c r="B50" s="36" t="s">
        <v>41</v>
      </c>
      <c r="C50" s="40">
        <v>17</v>
      </c>
      <c r="D50" s="40">
        <v>12</v>
      </c>
      <c r="E50" s="41" t="str">
        <f t="shared" si="2"/>
        <v>Janko</v>
      </c>
      <c r="H50" s="19" t="s">
        <v>41</v>
      </c>
      <c r="I50" s="38">
        <v>17</v>
      </c>
      <c r="J50" s="38">
        <v>12</v>
      </c>
      <c r="K50" s="38" t="s">
        <v>36</v>
      </c>
    </row>
    <row r="51" spans="2:11" x14ac:dyDescent="0.25">
      <c r="B51" s="36" t="s">
        <v>42</v>
      </c>
      <c r="C51" s="40">
        <v>8</v>
      </c>
      <c r="D51" s="40">
        <v>27</v>
      </c>
      <c r="E51" s="41" t="str">
        <f t="shared" si="2"/>
        <v>Ferko</v>
      </c>
      <c r="H51" s="19" t="s">
        <v>42</v>
      </c>
      <c r="I51" s="38">
        <v>8</v>
      </c>
      <c r="J51" s="38">
        <v>27</v>
      </c>
      <c r="K51" s="38" t="s">
        <v>37</v>
      </c>
    </row>
    <row r="52" spans="2:11" x14ac:dyDescent="0.25">
      <c r="B52" s="36" t="s">
        <v>43</v>
      </c>
      <c r="C52" s="40">
        <v>25</v>
      </c>
      <c r="D52" s="40">
        <v>45</v>
      </c>
      <c r="E52" s="41" t="str">
        <f t="shared" si="2"/>
        <v>Ferko</v>
      </c>
      <c r="H52" s="19" t="s">
        <v>43</v>
      </c>
      <c r="I52" s="38">
        <v>25</v>
      </c>
      <c r="J52" s="38">
        <v>45</v>
      </c>
      <c r="K52" s="38" t="s">
        <v>37</v>
      </c>
    </row>
    <row r="53" spans="2:11" ht="16.5" thickBot="1" x14ac:dyDescent="0.3">
      <c r="B53" s="37" t="s">
        <v>44</v>
      </c>
      <c r="C53" s="42">
        <v>19</v>
      </c>
      <c r="D53" s="42">
        <v>12</v>
      </c>
      <c r="E53" s="41" t="str">
        <f t="shared" si="2"/>
        <v>Janko</v>
      </c>
      <c r="H53" s="31" t="s">
        <v>44</v>
      </c>
      <c r="I53" s="39">
        <v>19</v>
      </c>
      <c r="J53" s="39">
        <v>12</v>
      </c>
      <c r="K53" s="39" t="s">
        <v>36</v>
      </c>
    </row>
    <row r="54" spans="2:11" s="30" customFormat="1" ht="17.25" thickTop="1" thickBot="1" x14ac:dyDescent="0.3"/>
  </sheetData>
  <mergeCells count="1">
    <mergeCell ref="A2:A5"/>
  </mergeCells>
  <phoneticPr fontId="0" type="noConversion"/>
  <pageMargins left="0.75" right="0.75" top="1" bottom="1" header="0.4921259845" footer="0.4921259845"/>
  <pageSetup paperSize="9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11" workbookViewId="0">
      <selection activeCell="J17" sqref="J17:J26"/>
    </sheetView>
  </sheetViews>
  <sheetFormatPr defaultRowHeight="15" x14ac:dyDescent="0.2"/>
  <cols>
    <col min="1" max="1" width="5" customWidth="1"/>
  </cols>
  <sheetData>
    <row r="1" spans="2:10" s="24" customFormat="1" x14ac:dyDescent="0.2"/>
    <row r="2" spans="2:10" s="24" customFormat="1" ht="20.25" x14ac:dyDescent="0.3">
      <c r="B2" s="61" t="s">
        <v>71</v>
      </c>
    </row>
    <row r="3" spans="2:10" s="24" customFormat="1" x14ac:dyDescent="0.2"/>
    <row r="4" spans="2:10" s="24" customFormat="1" ht="15.75" x14ac:dyDescent="0.25">
      <c r="B4" s="23" t="s">
        <v>0</v>
      </c>
    </row>
    <row r="5" spans="2:10" s="24" customFormat="1" ht="15.75" x14ac:dyDescent="0.25">
      <c r="B5" s="23" t="s">
        <v>1</v>
      </c>
    </row>
    <row r="6" spans="2:10" s="24" customFormat="1" ht="15.75" x14ac:dyDescent="0.25">
      <c r="B6" s="23" t="s">
        <v>2</v>
      </c>
    </row>
    <row r="7" spans="2:10" s="24" customFormat="1" ht="15.75" x14ac:dyDescent="0.25">
      <c r="B7" s="23" t="s">
        <v>58</v>
      </c>
    </row>
    <row r="8" spans="2:10" s="24" customFormat="1" ht="15.75" x14ac:dyDescent="0.25">
      <c r="B8" s="23" t="s">
        <v>60</v>
      </c>
    </row>
    <row r="9" spans="2:10" s="24" customFormat="1" ht="15.75" x14ac:dyDescent="0.25">
      <c r="B9" s="23" t="s">
        <v>59</v>
      </c>
    </row>
    <row r="10" spans="2:10" s="24" customFormat="1" ht="15.75" x14ac:dyDescent="0.25">
      <c r="B10" s="23" t="s">
        <v>3</v>
      </c>
    </row>
    <row r="11" spans="2:10" s="24" customFormat="1" ht="15.75" x14ac:dyDescent="0.25">
      <c r="B11" s="23"/>
    </row>
    <row r="12" spans="2:10" s="24" customFormat="1" ht="15.75" x14ac:dyDescent="0.25">
      <c r="B12" s="23"/>
    </row>
    <row r="13" spans="2:10" s="24" customFormat="1" ht="15.75" x14ac:dyDescent="0.25">
      <c r="B13" s="23"/>
    </row>
    <row r="14" spans="2:10" ht="15.75" thickBot="1" x14ac:dyDescent="0.25"/>
    <row r="15" spans="2:10" ht="15.75" thickTop="1" x14ac:dyDescent="0.2">
      <c r="B15" s="67" t="s">
        <v>14</v>
      </c>
      <c r="C15" s="65" t="s">
        <v>7</v>
      </c>
      <c r="D15" s="65" t="s">
        <v>8</v>
      </c>
      <c r="E15" s="65"/>
      <c r="F15" s="65"/>
      <c r="G15" s="65"/>
      <c r="H15" s="65"/>
      <c r="I15" s="69" t="s">
        <v>15</v>
      </c>
      <c r="J15" s="63" t="s">
        <v>16</v>
      </c>
    </row>
    <row r="16" spans="2:10" ht="15.75" thickBot="1" x14ac:dyDescent="0.25">
      <c r="B16" s="68"/>
      <c r="C16" s="66"/>
      <c r="D16" s="6" t="s">
        <v>9</v>
      </c>
      <c r="E16" s="6" t="s">
        <v>10</v>
      </c>
      <c r="F16" s="6" t="s">
        <v>11</v>
      </c>
      <c r="G16" s="6" t="s">
        <v>12</v>
      </c>
      <c r="H16" s="6" t="s">
        <v>13</v>
      </c>
      <c r="I16" s="70"/>
      <c r="J16" s="64"/>
    </row>
    <row r="17" spans="2:10" ht="15.75" thickTop="1" x14ac:dyDescent="0.2">
      <c r="B17" s="8">
        <v>1</v>
      </c>
      <c r="C17" s="1" t="s">
        <v>52</v>
      </c>
      <c r="D17" s="5">
        <v>5875</v>
      </c>
      <c r="E17" s="5">
        <v>8371</v>
      </c>
      <c r="F17" s="5">
        <v>6481</v>
      </c>
      <c r="G17" s="5">
        <v>8660</v>
      </c>
      <c r="H17" s="5">
        <v>10269</v>
      </c>
      <c r="I17" s="5">
        <f t="shared" ref="I17:I26" si="0">AVERAGE(D17:H17)</f>
        <v>7931.2</v>
      </c>
      <c r="J17" s="7" t="str">
        <f>IF(I17&gt;10000,"15 000","10 000")</f>
        <v>10 000</v>
      </c>
    </row>
    <row r="18" spans="2:10" x14ac:dyDescent="0.2">
      <c r="B18" s="9">
        <v>2</v>
      </c>
      <c r="C18" s="2" t="s">
        <v>17</v>
      </c>
      <c r="D18" s="3">
        <v>13537</v>
      </c>
      <c r="E18" s="3">
        <v>10607</v>
      </c>
      <c r="F18" s="3">
        <v>10932</v>
      </c>
      <c r="G18" s="3">
        <v>10814</v>
      </c>
      <c r="H18" s="3">
        <v>12169</v>
      </c>
      <c r="I18" s="3">
        <f t="shared" si="0"/>
        <v>11611.8</v>
      </c>
      <c r="J18" s="7" t="str">
        <f t="shared" ref="J18:J26" si="1">IF(I18&gt;10000,"15 000","10 000")</f>
        <v>15 000</v>
      </c>
    </row>
    <row r="19" spans="2:10" x14ac:dyDescent="0.2">
      <c r="B19" s="9">
        <v>3</v>
      </c>
      <c r="C19" s="2" t="s">
        <v>18</v>
      </c>
      <c r="D19" s="3">
        <v>6224</v>
      </c>
      <c r="E19" s="3">
        <v>5349</v>
      </c>
      <c r="F19" s="3">
        <v>13285</v>
      </c>
      <c r="G19" s="3">
        <v>7172</v>
      </c>
      <c r="H19" s="3">
        <v>14123</v>
      </c>
      <c r="I19" s="3">
        <f t="shared" si="0"/>
        <v>9230.6</v>
      </c>
      <c r="J19" s="7" t="str">
        <f t="shared" si="1"/>
        <v>10 000</v>
      </c>
    </row>
    <row r="20" spans="2:10" x14ac:dyDescent="0.2">
      <c r="B20" s="9">
        <v>4</v>
      </c>
      <c r="C20" s="2" t="s">
        <v>19</v>
      </c>
      <c r="D20" s="3">
        <v>5488</v>
      </c>
      <c r="E20" s="3">
        <v>14082</v>
      </c>
      <c r="F20" s="3">
        <v>10824</v>
      </c>
      <c r="G20" s="3">
        <v>8029</v>
      </c>
      <c r="H20" s="3">
        <v>14811</v>
      </c>
      <c r="I20" s="3">
        <f t="shared" si="0"/>
        <v>10646.8</v>
      </c>
      <c r="J20" s="7" t="str">
        <f t="shared" si="1"/>
        <v>15 000</v>
      </c>
    </row>
    <row r="21" spans="2:10" x14ac:dyDescent="0.2">
      <c r="B21" s="9">
        <v>5</v>
      </c>
      <c r="C21" s="2" t="s">
        <v>20</v>
      </c>
      <c r="D21" s="3">
        <v>11676</v>
      </c>
      <c r="E21" s="3">
        <v>8397</v>
      </c>
      <c r="F21" s="3">
        <v>10698</v>
      </c>
      <c r="G21" s="3">
        <v>7015</v>
      </c>
      <c r="H21" s="3">
        <v>12010</v>
      </c>
      <c r="I21" s="3">
        <f t="shared" si="0"/>
        <v>9959.2000000000007</v>
      </c>
      <c r="J21" s="7" t="str">
        <f t="shared" si="1"/>
        <v>10 000</v>
      </c>
    </row>
    <row r="22" spans="2:10" x14ac:dyDescent="0.2">
      <c r="B22" s="9">
        <v>6</v>
      </c>
      <c r="C22" s="2" t="s">
        <v>21</v>
      </c>
      <c r="D22" s="3">
        <v>9311</v>
      </c>
      <c r="E22" s="3">
        <v>11504</v>
      </c>
      <c r="F22" s="3">
        <v>8864</v>
      </c>
      <c r="G22" s="3">
        <v>12168</v>
      </c>
      <c r="H22" s="3">
        <v>7300</v>
      </c>
      <c r="I22" s="3">
        <f t="shared" si="0"/>
        <v>9829.4</v>
      </c>
      <c r="J22" s="7" t="str">
        <f t="shared" si="1"/>
        <v>10 000</v>
      </c>
    </row>
    <row r="23" spans="2:10" x14ac:dyDescent="0.2">
      <c r="B23" s="9">
        <v>7</v>
      </c>
      <c r="C23" s="2" t="s">
        <v>22</v>
      </c>
      <c r="D23" s="3">
        <v>8177</v>
      </c>
      <c r="E23" s="3">
        <v>11750</v>
      </c>
      <c r="F23" s="3">
        <v>5960</v>
      </c>
      <c r="G23" s="3">
        <v>11526</v>
      </c>
      <c r="H23" s="3">
        <v>13639</v>
      </c>
      <c r="I23" s="3">
        <f t="shared" si="0"/>
        <v>10210.4</v>
      </c>
      <c r="J23" s="7" t="str">
        <f t="shared" si="1"/>
        <v>15 000</v>
      </c>
    </row>
    <row r="24" spans="2:10" x14ac:dyDescent="0.2">
      <c r="B24" s="9">
        <v>8</v>
      </c>
      <c r="C24" s="2" t="s">
        <v>23</v>
      </c>
      <c r="D24" s="3">
        <v>10129</v>
      </c>
      <c r="E24" s="3">
        <v>13130</v>
      </c>
      <c r="F24" s="3">
        <v>9267</v>
      </c>
      <c r="G24" s="3">
        <v>13995</v>
      </c>
      <c r="H24" s="3">
        <v>5924</v>
      </c>
      <c r="I24" s="3">
        <f t="shared" si="0"/>
        <v>10489</v>
      </c>
      <c r="J24" s="7" t="str">
        <f t="shared" si="1"/>
        <v>15 000</v>
      </c>
    </row>
    <row r="25" spans="2:10" x14ac:dyDescent="0.2">
      <c r="B25" s="9">
        <v>9</v>
      </c>
      <c r="C25" s="2" t="s">
        <v>24</v>
      </c>
      <c r="D25" s="3">
        <v>10755</v>
      </c>
      <c r="E25" s="3">
        <v>12941</v>
      </c>
      <c r="F25" s="3">
        <v>6221</v>
      </c>
      <c r="G25" s="3">
        <v>10357</v>
      </c>
      <c r="H25" s="3">
        <v>10915</v>
      </c>
      <c r="I25" s="3">
        <f t="shared" si="0"/>
        <v>10237.799999999999</v>
      </c>
      <c r="J25" s="7" t="str">
        <f t="shared" si="1"/>
        <v>15 000</v>
      </c>
    </row>
    <row r="26" spans="2:10" ht="15.75" thickBot="1" x14ac:dyDescent="0.25">
      <c r="B26" s="10">
        <v>10</v>
      </c>
      <c r="C26" s="11" t="s">
        <v>25</v>
      </c>
      <c r="D26" s="4">
        <v>10314</v>
      </c>
      <c r="E26" s="4">
        <v>5754</v>
      </c>
      <c r="F26" s="4">
        <v>10451</v>
      </c>
      <c r="G26" s="4">
        <v>9405</v>
      </c>
      <c r="H26" s="4">
        <v>10255</v>
      </c>
      <c r="I26" s="4">
        <f t="shared" si="0"/>
        <v>9235.7999999999993</v>
      </c>
      <c r="J26" s="7" t="str">
        <f t="shared" si="1"/>
        <v>10 000</v>
      </c>
    </row>
    <row r="27" spans="2:10" ht="15.75" thickTop="1" x14ac:dyDescent="0.2"/>
  </sheetData>
  <mergeCells count="5">
    <mergeCell ref="J15:J16"/>
    <mergeCell ref="D15:H15"/>
    <mergeCell ref="C15:C16"/>
    <mergeCell ref="B15:B16"/>
    <mergeCell ref="I15:I16"/>
  </mergeCells>
  <phoneticPr fontId="0" type="noConversion"/>
  <pageMargins left="0.75" right="0.75" top="1" bottom="1" header="0.4921259845" footer="0.4921259845"/>
  <pageSetup paperSize="9" orientation="portrait" horizontalDpi="120" verticalDpi="144" copies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topLeftCell="A4" workbookViewId="0">
      <selection activeCell="M16" sqref="M16"/>
    </sheetView>
  </sheetViews>
  <sheetFormatPr defaultRowHeight="15" x14ac:dyDescent="0.2"/>
  <cols>
    <col min="1" max="1" width="5" customWidth="1"/>
    <col min="6" max="6" width="10" bestFit="1" customWidth="1"/>
  </cols>
  <sheetData>
    <row r="2" spans="2:10" s="24" customFormat="1" ht="21.75" customHeight="1" x14ac:dyDescent="0.3">
      <c r="B2" s="52" t="s">
        <v>72</v>
      </c>
    </row>
    <row r="3" spans="2:10" s="24" customFormat="1" x14ac:dyDescent="0.2"/>
    <row r="4" spans="2:10" s="24" customFormat="1" ht="18.75" x14ac:dyDescent="0.3">
      <c r="B4" s="53" t="s">
        <v>69</v>
      </c>
      <c r="C4" s="25"/>
      <c r="D4" s="25"/>
      <c r="E4" s="25"/>
      <c r="F4" s="25"/>
    </row>
    <row r="5" spans="2:10" s="24" customFormat="1" ht="18.75" x14ac:dyDescent="0.3">
      <c r="B5" s="26"/>
      <c r="C5" s="25"/>
      <c r="D5" s="25"/>
      <c r="E5" s="25"/>
      <c r="F5" s="25"/>
    </row>
    <row r="6" spans="2:10" s="24" customFormat="1" ht="18.75" x14ac:dyDescent="0.3">
      <c r="B6" s="54" t="s">
        <v>61</v>
      </c>
      <c r="C6" s="25"/>
      <c r="D6" s="25"/>
      <c r="E6" s="25"/>
      <c r="F6" s="54" t="s">
        <v>70</v>
      </c>
    </row>
    <row r="7" spans="2:10" s="24" customFormat="1" ht="18.75" x14ac:dyDescent="0.3">
      <c r="B7" s="55" t="s">
        <v>4</v>
      </c>
      <c r="C7" s="27"/>
      <c r="D7" s="27"/>
      <c r="E7" s="27"/>
      <c r="F7" s="58">
        <v>7500</v>
      </c>
    </row>
    <row r="8" spans="2:10" s="24" customFormat="1" ht="18.75" x14ac:dyDescent="0.3">
      <c r="B8" s="56" t="s">
        <v>5</v>
      </c>
      <c r="C8" s="28"/>
      <c r="D8" s="28"/>
      <c r="E8" s="28"/>
      <c r="F8" s="59">
        <v>10000</v>
      </c>
    </row>
    <row r="9" spans="2:10" s="24" customFormat="1" ht="18.75" x14ac:dyDescent="0.3">
      <c r="B9" s="57" t="s">
        <v>6</v>
      </c>
      <c r="C9" s="29"/>
      <c r="D9" s="29"/>
      <c r="E9" s="29"/>
      <c r="F9" s="60">
        <v>15000</v>
      </c>
    </row>
    <row r="10" spans="2:10" s="24" customFormat="1" x14ac:dyDescent="0.2"/>
    <row r="11" spans="2:10" ht="15.75" thickBot="1" x14ac:dyDescent="0.25"/>
    <row r="12" spans="2:10" ht="15.75" thickTop="1" x14ac:dyDescent="0.2">
      <c r="B12" s="67" t="s">
        <v>14</v>
      </c>
      <c r="C12" s="65" t="s">
        <v>7</v>
      </c>
      <c r="D12" s="65" t="s">
        <v>8</v>
      </c>
      <c r="E12" s="65"/>
      <c r="F12" s="65"/>
      <c r="G12" s="65"/>
      <c r="H12" s="65"/>
      <c r="I12" s="69" t="s">
        <v>15</v>
      </c>
      <c r="J12" s="63" t="s">
        <v>16</v>
      </c>
    </row>
    <row r="13" spans="2:10" ht="15.75" thickBot="1" x14ac:dyDescent="0.25">
      <c r="B13" s="68"/>
      <c r="C13" s="66"/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70"/>
      <c r="J13" s="64"/>
    </row>
    <row r="14" spans="2:10" ht="15.75" thickTop="1" x14ac:dyDescent="0.2">
      <c r="B14" s="8">
        <v>1</v>
      </c>
      <c r="C14" s="1" t="s">
        <v>52</v>
      </c>
      <c r="D14" s="5">
        <v>5875</v>
      </c>
      <c r="E14" s="5">
        <v>8371</v>
      </c>
      <c r="F14" s="5">
        <v>6481</v>
      </c>
      <c r="G14" s="5">
        <v>8660</v>
      </c>
      <c r="H14" s="5">
        <v>5200</v>
      </c>
      <c r="I14" s="5">
        <f t="shared" ref="I14:I23" si="0">AVERAGE(D14:H14)</f>
        <v>6917.4</v>
      </c>
      <c r="J14" s="7" t="str">
        <f>IF(I14&gt;10000,15000,IF(I14&gt;7500,"10 000",IF(I14&lt;7500,"7 500","")))</f>
        <v>7 500</v>
      </c>
    </row>
    <row r="15" spans="2:10" x14ac:dyDescent="0.2">
      <c r="B15" s="9">
        <v>2</v>
      </c>
      <c r="C15" s="2" t="s">
        <v>17</v>
      </c>
      <c r="D15" s="3">
        <v>13537</v>
      </c>
      <c r="E15" s="3">
        <v>10607</v>
      </c>
      <c r="F15" s="3">
        <v>10932</v>
      </c>
      <c r="G15" s="3">
        <v>10814</v>
      </c>
      <c r="H15" s="3">
        <v>12169</v>
      </c>
      <c r="I15" s="3">
        <f t="shared" si="0"/>
        <v>11611.8</v>
      </c>
      <c r="J15" s="7">
        <f t="shared" ref="J15:J23" si="1">IF(I15&gt;10000,15000,IF(I15&gt;7500,"10 000",IF(I15&lt;7500,"7 500","")))</f>
        <v>15000</v>
      </c>
    </row>
    <row r="16" spans="2:10" x14ac:dyDescent="0.2">
      <c r="B16" s="9">
        <v>3</v>
      </c>
      <c r="C16" s="2" t="s">
        <v>18</v>
      </c>
      <c r="D16" s="3">
        <v>6224</v>
      </c>
      <c r="E16" s="3">
        <v>5349</v>
      </c>
      <c r="F16" s="3">
        <v>13285</v>
      </c>
      <c r="G16" s="3">
        <v>7172</v>
      </c>
      <c r="H16" s="3">
        <v>14123</v>
      </c>
      <c r="I16" s="3">
        <f t="shared" si="0"/>
        <v>9230.6</v>
      </c>
      <c r="J16" s="7" t="str">
        <f t="shared" si="1"/>
        <v>10 000</v>
      </c>
    </row>
    <row r="17" spans="2:10" x14ac:dyDescent="0.2">
      <c r="B17" s="9">
        <v>4</v>
      </c>
      <c r="C17" s="2" t="s">
        <v>19</v>
      </c>
      <c r="D17" s="3">
        <v>5488</v>
      </c>
      <c r="E17" s="3">
        <v>14082</v>
      </c>
      <c r="F17" s="3">
        <v>10824</v>
      </c>
      <c r="G17" s="3">
        <v>8029</v>
      </c>
      <c r="H17" s="3">
        <v>14811</v>
      </c>
      <c r="I17" s="3">
        <f t="shared" si="0"/>
        <v>10646.8</v>
      </c>
      <c r="J17" s="7">
        <f t="shared" si="1"/>
        <v>15000</v>
      </c>
    </row>
    <row r="18" spans="2:10" x14ac:dyDescent="0.2">
      <c r="B18" s="9">
        <v>5</v>
      </c>
      <c r="C18" s="2" t="s">
        <v>20</v>
      </c>
      <c r="D18" s="3">
        <v>11676</v>
      </c>
      <c r="E18" s="3">
        <v>8397</v>
      </c>
      <c r="F18" s="3">
        <v>10698</v>
      </c>
      <c r="G18" s="3">
        <v>7015</v>
      </c>
      <c r="H18" s="3">
        <v>12010</v>
      </c>
      <c r="I18" s="3">
        <f t="shared" si="0"/>
        <v>9959.2000000000007</v>
      </c>
      <c r="J18" s="7" t="str">
        <f t="shared" si="1"/>
        <v>10 000</v>
      </c>
    </row>
    <row r="19" spans="2:10" x14ac:dyDescent="0.2">
      <c r="B19" s="9">
        <v>6</v>
      </c>
      <c r="C19" s="2" t="s">
        <v>21</v>
      </c>
      <c r="D19" s="3">
        <v>9311</v>
      </c>
      <c r="E19" s="3">
        <v>11504</v>
      </c>
      <c r="F19" s="3">
        <v>8864</v>
      </c>
      <c r="G19" s="3">
        <v>12168</v>
      </c>
      <c r="H19" s="3">
        <v>7300</v>
      </c>
      <c r="I19" s="3">
        <f t="shared" si="0"/>
        <v>9829.4</v>
      </c>
      <c r="J19" s="7" t="str">
        <f t="shared" si="1"/>
        <v>10 000</v>
      </c>
    </row>
    <row r="20" spans="2:10" x14ac:dyDescent="0.2">
      <c r="B20" s="9">
        <v>7</v>
      </c>
      <c r="C20" s="2" t="s">
        <v>22</v>
      </c>
      <c r="D20" s="3">
        <v>8177</v>
      </c>
      <c r="E20" s="3">
        <v>11750</v>
      </c>
      <c r="F20" s="3">
        <v>5960</v>
      </c>
      <c r="G20" s="3">
        <v>11526</v>
      </c>
      <c r="H20" s="3">
        <v>13639</v>
      </c>
      <c r="I20" s="3">
        <f t="shared" si="0"/>
        <v>10210.4</v>
      </c>
      <c r="J20" s="7">
        <f t="shared" si="1"/>
        <v>15000</v>
      </c>
    </row>
    <row r="21" spans="2:10" x14ac:dyDescent="0.2">
      <c r="B21" s="9">
        <v>8</v>
      </c>
      <c r="C21" s="2" t="s">
        <v>23</v>
      </c>
      <c r="D21" s="3">
        <v>10129</v>
      </c>
      <c r="E21" s="3">
        <v>13130</v>
      </c>
      <c r="F21" s="3">
        <v>9267</v>
      </c>
      <c r="G21" s="3">
        <v>13995</v>
      </c>
      <c r="H21" s="3">
        <v>5924</v>
      </c>
      <c r="I21" s="3">
        <f t="shared" si="0"/>
        <v>10489</v>
      </c>
      <c r="J21" s="7">
        <f t="shared" si="1"/>
        <v>15000</v>
      </c>
    </row>
    <row r="22" spans="2:10" x14ac:dyDescent="0.2">
      <c r="B22" s="9">
        <v>9</v>
      </c>
      <c r="C22" s="2" t="s">
        <v>24</v>
      </c>
      <c r="D22" s="3">
        <v>10755</v>
      </c>
      <c r="E22" s="3">
        <v>12941</v>
      </c>
      <c r="F22" s="3">
        <v>6221</v>
      </c>
      <c r="G22" s="3">
        <v>10357</v>
      </c>
      <c r="H22" s="3">
        <v>10915</v>
      </c>
      <c r="I22" s="3">
        <f t="shared" si="0"/>
        <v>10237.799999999999</v>
      </c>
      <c r="J22" s="7">
        <f t="shared" si="1"/>
        <v>15000</v>
      </c>
    </row>
    <row r="23" spans="2:10" ht="15.75" thickBot="1" x14ac:dyDescent="0.25">
      <c r="B23" s="10">
        <v>10</v>
      </c>
      <c r="C23" s="11" t="s">
        <v>25</v>
      </c>
      <c r="D23" s="4">
        <v>6250</v>
      </c>
      <c r="E23" s="4">
        <v>5754</v>
      </c>
      <c r="F23" s="4">
        <v>10451</v>
      </c>
      <c r="G23" s="4">
        <v>9405</v>
      </c>
      <c r="H23" s="4">
        <v>5300</v>
      </c>
      <c r="I23" s="4">
        <f t="shared" si="0"/>
        <v>7432</v>
      </c>
      <c r="J23" s="7" t="str">
        <f t="shared" si="1"/>
        <v>7 500</v>
      </c>
    </row>
    <row r="24" spans="2:10" ht="15.75" thickTop="1" x14ac:dyDescent="0.2"/>
  </sheetData>
  <mergeCells count="5">
    <mergeCell ref="J12:J13"/>
    <mergeCell ref="B12:B13"/>
    <mergeCell ref="C12:C13"/>
    <mergeCell ref="D12:H12"/>
    <mergeCell ref="I12:I13"/>
  </mergeCells>
  <phoneticPr fontId="0" type="noConversion"/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Cvičenie 1</vt:lpstr>
      <vt:lpstr>Krátke úlohy</vt:lpstr>
      <vt:lpstr>Úloha 1</vt:lpstr>
      <vt:lpstr>Úloha 2</vt:lpstr>
    </vt:vector>
  </TitlesOfParts>
  <Company>sps snina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sps3</dc:creator>
  <cp:lastModifiedBy>°~°</cp:lastModifiedBy>
  <dcterms:created xsi:type="dcterms:W3CDTF">1980-01-03T23:03:50Z</dcterms:created>
  <dcterms:modified xsi:type="dcterms:W3CDTF">2012-10-15T11:14:23Z</dcterms:modified>
</cp:coreProperties>
</file>